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ENADO 2026\TRASPARENCIA 2DO TRIM 2026\"/>
    </mc:Choice>
  </mc:AlternateContent>
  <bookViews>
    <workbookView xWindow="-120" yWindow="-120" windowWidth="29040" windowHeight="15840"/>
  </bookViews>
  <sheets>
    <sheet name="Plantilla Notas" sheetId="1" r:id="rId1"/>
    <sheet name="Formulario Notas" sheetId="2" r:id="rId2"/>
  </sheets>
  <calcPr calcId="152511"/>
</workbook>
</file>

<file path=xl/calcChain.xml><?xml version="1.0" encoding="utf-8"?>
<calcChain xmlns="http://schemas.openxmlformats.org/spreadsheetml/2006/main">
  <c r="I331" i="1" l="1"/>
  <c r="J128" i="1"/>
  <c r="J62" i="1"/>
  <c r="J18" i="1"/>
  <c r="J22" i="1"/>
  <c r="I258" i="1" l="1"/>
  <c r="M125" i="1"/>
  <c r="M123" i="1"/>
  <c r="M127" i="1" s="1"/>
  <c r="M128" i="1" s="1"/>
  <c r="M120" i="1"/>
  <c r="H72" i="1"/>
  <c r="M64" i="1"/>
  <c r="M22" i="1"/>
  <c r="I325" i="1" l="1"/>
  <c r="H71" i="1"/>
  <c r="H70" i="1"/>
  <c r="J293" i="1" l="1"/>
  <c r="M212" i="1"/>
  <c r="M210" i="1"/>
  <c r="J125" i="1"/>
  <c r="L236" i="1" l="1"/>
  <c r="N244" i="1" l="1"/>
  <c r="N241" i="1"/>
  <c r="N245" i="1"/>
  <c r="K34" i="1"/>
  <c r="M208" i="1" l="1"/>
  <c r="H69" i="1"/>
  <c r="J120" i="1" l="1"/>
  <c r="J306" i="1" l="1"/>
  <c r="I108" i="1" l="1"/>
  <c r="J312" i="1" l="1"/>
  <c r="J272" i="1"/>
  <c r="I259" i="1"/>
  <c r="J285" i="1" l="1"/>
  <c r="M220" i="1"/>
  <c r="M218" i="1"/>
  <c r="M216" i="1"/>
  <c r="M214" i="1"/>
  <c r="M206" i="1"/>
  <c r="M204" i="1"/>
  <c r="J123" i="1"/>
  <c r="J127" i="1" s="1"/>
  <c r="M221" i="1" l="1"/>
  <c r="L263" i="1"/>
  <c r="I263" i="1"/>
  <c r="N243" i="1"/>
  <c r="M191" i="1"/>
  <c r="M166" i="1"/>
  <c r="L151" i="1"/>
  <c r="I151" i="1"/>
  <c r="L108" i="1"/>
  <c r="H74" i="1"/>
  <c r="J64" i="1"/>
  <c r="K55" i="1"/>
  <c r="K46" i="1"/>
  <c r="K72" i="1" l="1"/>
  <c r="K71" i="1"/>
  <c r="N242" i="1"/>
  <c r="K70" i="1"/>
  <c r="K69" i="1"/>
  <c r="K74" i="1" l="1"/>
</calcChain>
</file>

<file path=xl/sharedStrings.xml><?xml version="1.0" encoding="utf-8"?>
<sst xmlns="http://schemas.openxmlformats.org/spreadsheetml/2006/main" count="364" uniqueCount="295">
  <si>
    <t>Activo</t>
  </si>
  <si>
    <t>a) NOTAS DE DESGLOSE</t>
  </si>
  <si>
    <t>Ingresos de Gestión</t>
  </si>
  <si>
    <t>NOTAS AL ESTADO DE SITUACIÓN FINANCIERA</t>
  </si>
  <si>
    <t>Efectivo y Equivalentes</t>
  </si>
  <si>
    <t>Derechos a recibir Efectivo y Equivalentes y Bienes o Servicios a Recibir</t>
  </si>
  <si>
    <t>Bienes Disponibles para su Transformación o Consumo (inventarios)</t>
  </si>
  <si>
    <t>Inversiones Financieras</t>
  </si>
  <si>
    <t>Bienes Muebles, Inmuebles e Intangibles</t>
  </si>
  <si>
    <t>Estimaciones y Deterioros</t>
  </si>
  <si>
    <t>Otros Activos</t>
  </si>
  <si>
    <t>Gastos y Otras Pérdidas:</t>
  </si>
  <si>
    <t>Efectivo y equivalentes</t>
  </si>
  <si>
    <r>
      <t xml:space="preserve">I)     </t>
    </r>
    <r>
      <rPr>
        <b/>
        <sz val="7"/>
        <rFont val="Times New Roman"/>
        <family val="1"/>
      </rPr>
      <t/>
    </r>
  </si>
  <si>
    <t xml:space="preserve">III)   </t>
  </si>
  <si>
    <t>NOTAS AL ESTADO DE VARIACIÓN EN LA HACIENDA PÚBLICA</t>
  </si>
  <si>
    <r>
      <t xml:space="preserve">II)    </t>
    </r>
    <r>
      <rPr>
        <b/>
        <sz val="7"/>
        <rFont val="Times New Roman"/>
        <family val="1"/>
      </rPr>
      <t/>
    </r>
  </si>
  <si>
    <t>NOTAS AL ESTADO DE ACTIVIDADES</t>
  </si>
  <si>
    <t xml:space="preserve">IV)   </t>
  </si>
  <si>
    <t>NOTAS AL ESTADO DE FLUJOS DE EFECTIVO</t>
  </si>
  <si>
    <t xml:space="preserve">V) </t>
  </si>
  <si>
    <t>CONCILIACIÓN ENTRE LOS INGRESOS PRESUPUESTARIOS Y CONTABLES, ASÍ COMO ENTRE LOS EGRESOS PRESUPUESTARIOS Y LOS GASTOS CONTABLES</t>
  </si>
  <si>
    <t>Explicar aquellas cuentas de gastos de funcionamiento, transferencias, subsidios y otras ayudas, participaciones y aportaciones, otros gastos y pérdidas extraordinarias, así como los ingresos y gastos extraordinarios, que en lo individual representen el 10% o más del total de los gastos.</t>
  </si>
  <si>
    <t>1.</t>
  </si>
  <si>
    <t>·</t>
  </si>
  <si>
    <t>A continuación se relacionan las cuentas que integran el rubro de efectivo y equivalentes:</t>
  </si>
  <si>
    <t>Concepto</t>
  </si>
  <si>
    <t>#NOMBRE(1112)</t>
  </si>
  <si>
    <t>Suma</t>
  </si>
  <si>
    <t>Bancos/Tesorería</t>
  </si>
  <si>
    <t>Banco</t>
  </si>
  <si>
    <t>Importe</t>
  </si>
  <si>
    <t>Inversiones Temporales</t>
  </si>
  <si>
    <t>Fondos con Afectación Específica</t>
  </si>
  <si>
    <t>Las Cuentas por Cobrar a Corto Plazo se integran por:</t>
  </si>
  <si>
    <t>%</t>
  </si>
  <si>
    <t>Deudores Diversos por Cobrar a Corto Plazo</t>
  </si>
  <si>
    <t>Otros Derechos a recibir Efectivo y Equivalentes a Corto Plazo</t>
  </si>
  <si>
    <t xml:space="preserve">Representan el monto de los fondos con afectación específica que deben financiar determinados gastos o actividades. </t>
  </si>
  <si>
    <t>Bienes Inmuebles, Infraestructura y Construcciones en Proceso</t>
  </si>
  <si>
    <t>Se integra de la siguiente manera:</t>
  </si>
  <si>
    <t>Bienes Muebles, Intangibles y Depreciaciones</t>
  </si>
  <si>
    <t>Se integras de la siguiente manera:</t>
  </si>
  <si>
    <t>Activo Diferido</t>
  </si>
  <si>
    <t>Pasivo</t>
  </si>
  <si>
    <t>Suma de Pasivo</t>
  </si>
  <si>
    <t>Pasivo Circulante</t>
  </si>
  <si>
    <t>Destacan entre las principales partidas del Pasivo Circulante las siguientes:</t>
  </si>
  <si>
    <t>Servicios Personales por Pagar a Corto Plazo</t>
  </si>
  <si>
    <t>Retenciones por Pagar a Corto Plazo</t>
  </si>
  <si>
    <t>Ingresos por Clasificar a Corto Plazo</t>
  </si>
  <si>
    <t>Proveedores por Pagar a Corto Plazo</t>
  </si>
  <si>
    <t>Pasivo No Circulante</t>
  </si>
  <si>
    <t>Suma de Pasivos a Largo Plazo</t>
  </si>
  <si>
    <t>Subtotal Aportaciones</t>
  </si>
  <si>
    <t>A su vez se presentan aquellos rubros que en forma individual representan el 8.0% o más del total de los gastos:</t>
  </si>
  <si>
    <t>Funciones de Catálogo</t>
  </si>
  <si>
    <t>Función</t>
  </si>
  <si>
    <t>Nombre</t>
  </si>
  <si>
    <t>Descripción</t>
  </si>
  <si>
    <t>Nomenclatura</t>
  </si>
  <si>
    <t>Ejemplo</t>
  </si>
  <si>
    <t>NOMBRE</t>
  </si>
  <si>
    <t>Nombre de la cuenta contable</t>
  </si>
  <si>
    <t xml:space="preserve">Obtiene el nombre  de la cuenta específicada. </t>
  </si>
  <si>
    <t>#NOMBRE(Cuenta)</t>
  </si>
  <si>
    <t>FECHA</t>
  </si>
  <si>
    <t>Fecha de corte</t>
  </si>
  <si>
    <t>Muestra en formato de título la fecha de corte indicada</t>
  </si>
  <si>
    <t>#FECHA()</t>
  </si>
  <si>
    <t>BANCO</t>
  </si>
  <si>
    <t>Nombre del banco</t>
  </si>
  <si>
    <t>Obtiene el banco al que pertence la cuenta especificada.</t>
  </si>
  <si>
    <t>#BANCO(Cuenta)</t>
  </si>
  <si>
    <t>#BANCO(1112-01-01)</t>
  </si>
  <si>
    <t>CUENTA</t>
  </si>
  <si>
    <t>Número de cuenta bancaria</t>
  </si>
  <si>
    <t>Obtiene el número de cuenta bancaria asociado a la cuenta contable.</t>
  </si>
  <si>
    <t>#CUENTA(Cuenta)</t>
  </si>
  <si>
    <t>#CUENTA(1112-01-01)</t>
  </si>
  <si>
    <t>TIPO</t>
  </si>
  <si>
    <t>Nombre de la cuenta bancaria</t>
  </si>
  <si>
    <t>Obtiene nombre y tipo de la cuenta bancaria especificada.</t>
  </si>
  <si>
    <t>#TIPO(Cuenta)</t>
  </si>
  <si>
    <t>#TIPO(1112-01-01)</t>
  </si>
  <si>
    <t xml:space="preserve">Funciones de Saldos </t>
  </si>
  <si>
    <t>SIE</t>
  </si>
  <si>
    <t xml:space="preserve">Saldo inicial del ejercicio </t>
  </si>
  <si>
    <t>Obtiene el saldo inicial del ejercicio de una cuenta determinada. (Parametros externos: Fecha Final)</t>
  </si>
  <si>
    <t>SIP</t>
  </si>
  <si>
    <t xml:space="preserve">Saldo inicial del periodo </t>
  </si>
  <si>
    <t>Obtiene el saldo inicial del periodo de una cuenta determinada. (Parametros externos: Fecha Final)</t>
  </si>
  <si>
    <t>SFP</t>
  </si>
  <si>
    <t xml:space="preserve">Saldo final del periodo </t>
  </si>
  <si>
    <t>Obtiene el saldo final del periodo de una cuenta determinada. (Parametros externos: Fecha Final)</t>
  </si>
  <si>
    <t>Funciones de Movimientos</t>
  </si>
  <si>
    <t>MC</t>
  </si>
  <si>
    <t>Movimientos de cargo</t>
  </si>
  <si>
    <t>Obtiene el importe total de movimientos de cargo de una cuenta, en un rango de fechas determinado. (Parametros externos: Fecha de Inicio, Fecha Final)</t>
  </si>
  <si>
    <t>MA</t>
  </si>
  <si>
    <t>Movimientos de abono</t>
  </si>
  <si>
    <t>Obtiene el importe total de movimientos de abono de una cuenta, en un rango de fechas determinado. (Parametros externos: Fecha de Inicio, Fecha Final)</t>
  </si>
  <si>
    <t>MN</t>
  </si>
  <si>
    <t>Movimiento neto</t>
  </si>
  <si>
    <t>Obtiene el movimiento neto de una cuenta en un rango de fechas determinado. En caso de cuentas deudoras se suman los cargos y se restan los abonos, en caso de cuentas acreedoras  la operación es inversa. (Parametros externos: Fecha de Inicio, Fecha Final)</t>
  </si>
  <si>
    <t>#MC(Cuenta, FechaInicio, FechaFin)</t>
  </si>
  <si>
    <t>#MA(Cuenta, FechaInicio, FechaFin)</t>
  </si>
  <si>
    <t>#MN(Cuenta, FechaInicio, FechaFin)</t>
  </si>
  <si>
    <t>#MC(1112-001,01-01-2017,31-01-2017)</t>
  </si>
  <si>
    <t>#MA(1112-001,01-01-2017,31-01-2017)</t>
  </si>
  <si>
    <t>#MN(1112-001,01-01-2017,27-01-2017)</t>
  </si>
  <si>
    <t>FORMULARIO</t>
  </si>
  <si>
    <t>NOTAS A LOS ESTADOS FINANCIEROS SAACG.NET</t>
  </si>
  <si>
    <t>Descripción:</t>
  </si>
  <si>
    <t>El presente formulario proporciona a los usuarios del SAACG.Net las funciones necesarias para la Emisión de las Notas a los Estados Financieros, de manera que se establezca un vínculo entre un libro de Excel y el Sistema facilitando la construcción de la información para el contenido de dichas Notas.</t>
  </si>
  <si>
    <t>INDETEC 2018</t>
  </si>
  <si>
    <t>EJERCICIO</t>
  </si>
  <si>
    <t>Ejercicio contable</t>
  </si>
  <si>
    <t>Obtiene el ejercicio contable.</t>
  </si>
  <si>
    <t>Obtiene el ejercicio anterior (-1)</t>
  </si>
  <si>
    <t>#EJERCICIO()</t>
  </si>
  <si>
    <t>#EJERCICIO(-1)</t>
  </si>
  <si>
    <t>#FECHA() -&gt; 1 de Enero del 2000</t>
  </si>
  <si>
    <t>Muestra el año de la fecha de corte indicada</t>
  </si>
  <si>
    <t>#FECHA(A)</t>
  </si>
  <si>
    <t>#FECHA(A) -&gt; 2000</t>
  </si>
  <si>
    <t>Muestra el mes y el año de la fecha de corte indicada</t>
  </si>
  <si>
    <t>#FECHA(M)</t>
  </si>
  <si>
    <t>#FECHA(M) -&gt; enero 2000</t>
  </si>
  <si>
    <t>Muestra la fecha completa de corte indicada. (01/enero/2017)</t>
  </si>
  <si>
    <t>#FECHA(D)</t>
  </si>
  <si>
    <t>#FECHA(D) -&gt; 01 / enero / 2000</t>
  </si>
  <si>
    <t xml:space="preserve">#SIE(Cuenta, 1)    </t>
  </si>
  <si>
    <t xml:space="preserve">#SIE(1114-01-02, 1)  * Ejercicio actual </t>
  </si>
  <si>
    <t xml:space="preserve">#SIE(Cuenta, 0) </t>
  </si>
  <si>
    <t>#SIE(1114-01-02, 0)  * Póliza de Saldos Iniciales</t>
  </si>
  <si>
    <t xml:space="preserve">#SIE(Cuenta, -1) </t>
  </si>
  <si>
    <t>#SIE(1114-01-02, -1) * Ejercicio anterior</t>
  </si>
  <si>
    <t>#SIP(Cuenta, 1)</t>
  </si>
  <si>
    <t>#SIP(1112-01-01, 1) * Ejercicio actual</t>
  </si>
  <si>
    <t>#SIP(Cuenta, 0)</t>
  </si>
  <si>
    <t>#SIP(1112-01-01, 0) * Póliza de Saldos Iniciales</t>
  </si>
  <si>
    <t>#SIP(Cuenta, -1)</t>
  </si>
  <si>
    <t>#SIP(1112-01-01, -1) * Ejercicio anterior</t>
  </si>
  <si>
    <t>#SFP(Cuenta, 1)</t>
  </si>
  <si>
    <t>#SFP(1123-01-10, 1)  * Ejercicio actual</t>
  </si>
  <si>
    <t>#SFP(Cuenta, 0)</t>
  </si>
  <si>
    <t>#SFP(1123-01-10, 0)  * Póliza de Saldos Iniciales</t>
  </si>
  <si>
    <t>#SFP(Cuenta, -1)</t>
  </si>
  <si>
    <t>#SFP(1123-01-10, -1) * Ejercicio anterior</t>
  </si>
  <si>
    <t>Participaciones, Aportaciones, Convenios, Incentivos Derivados de la Colaboración Fiscal, Fondos Distintos de Aportaciones, Transferencias,</t>
  </si>
  <si>
    <t xml:space="preserve"> Asignaciones, Subsidios y Subvenciones, y Pensiones y Jubilaciones</t>
  </si>
  <si>
    <t>Suma de GASTOS Y OTRAS PÉRDIDAS</t>
  </si>
  <si>
    <t>Total de EFECTIVO Y EQUIVALENTES</t>
  </si>
  <si>
    <t>Subtotal Participaciones</t>
  </si>
  <si>
    <t>Subtotal Convenios</t>
  </si>
  <si>
    <t>Subtotal Incentivos Derivados de la Colaboración Fiscal</t>
  </si>
  <si>
    <t>Subtotal Fondos Distintos de Aportaciones</t>
  </si>
  <si>
    <t>Subtotal Transferencias y Asignaciones</t>
  </si>
  <si>
    <t>Subtotal Pensiones y Jubilaciones</t>
  </si>
  <si>
    <t>CUENTAS POR COBRAR A CORTO PLAZO</t>
  </si>
  <si>
    <t>BANCOS/TESORERÍA</t>
  </si>
  <si>
    <t>INVERSIONES TEMPORALES (HASTA 3 MESES)</t>
  </si>
  <si>
    <t>FONDOS CON AFECTACIÓN ESPECÍFICA</t>
  </si>
  <si>
    <t>BANCO TESORERIA</t>
  </si>
  <si>
    <t>BANCO INFRAESTRUCTURA</t>
  </si>
  <si>
    <t>BANCOS FORTALECIMIENTO</t>
  </si>
  <si>
    <t>DEUDORES DIVERSOS POR COBRAR A CORTO PLAZO</t>
  </si>
  <si>
    <t>OTROS DERECHOS A RECIBIR EFECTIVO O EQUIVALENTES A CORTO PLAZO</t>
  </si>
  <si>
    <t>TERRENOS</t>
  </si>
  <si>
    <t>Subtotal BIENES MUEBLES</t>
  </si>
  <si>
    <t>MOBILIARIO Y EQUIPO DE ADMINISTRACIÓN</t>
  </si>
  <si>
    <t>MOBILIARIO Y EQUIPO EDUCACIONAL Y RECREATIVO</t>
  </si>
  <si>
    <t>VEHÍCULOS Y EQUIPO DE TRANSPORTE</t>
  </si>
  <si>
    <t>MAQUINARIA, OTROS EQUIPOS Y HERRAMIENTAS</t>
  </si>
  <si>
    <t>SOFTWARE</t>
  </si>
  <si>
    <t>LICENCIAS</t>
  </si>
  <si>
    <t>Subtotal ACTIVOS INTANGIBLES</t>
  </si>
  <si>
    <t>DEPRECIACIÓN ACUMULADA DE BIENES MUEBLES</t>
  </si>
  <si>
    <t>Subtotal DEPRECIACIÓN, DETERIORO Y AMORTIZACIÓN ACUMULADA DE BIENES</t>
  </si>
  <si>
    <t>PASIVO CIRCULANTE</t>
  </si>
  <si>
    <t>Suma PASIVO CIRCULANTE</t>
  </si>
  <si>
    <t>PASIVO NO CIRCULANTE</t>
  </si>
  <si>
    <t>SERVICIOS PERSONALES POR PAGAR A CORTO PLAZO</t>
  </si>
  <si>
    <t>RETENCIONES Y CONTRIBUCIONES POR PAGAR A CORTO PLAZO</t>
  </si>
  <si>
    <t>PROVEEDORES POR PAGAR A CORTO PLAZO</t>
  </si>
  <si>
    <t>OTRAS CUENTAS POR PAGAR A CORTO PLAZO</t>
  </si>
  <si>
    <t>PROVISIÓN PARA CONTINGENCIAS A LARGO PLAZO</t>
  </si>
  <si>
    <t>PARTICIPACIONES</t>
  </si>
  <si>
    <t>APORTACIONES</t>
  </si>
  <si>
    <t>INCENTIVOS DERIVADOS DE LA COLABORACIÓN FISCAL</t>
  </si>
  <si>
    <t>FONDOS DISTINTOS DE APORTACIONES</t>
  </si>
  <si>
    <t>TRANSFERENCIAS Y ASIGNACIONES</t>
  </si>
  <si>
    <t>SUBSIDIOS Y SUBVENCIONES</t>
  </si>
  <si>
    <t>PENSIONES Y JUBILACIONES</t>
  </si>
  <si>
    <t>GASTOS DE FUNCIONAMIENTO</t>
  </si>
  <si>
    <t>TRANSFERENCIAS, ASIGNACIONES, SUBSIDIOS Y OTRAS AYUDAS</t>
  </si>
  <si>
    <t>PARTICIPACIONES Y APORTACIONES</t>
  </si>
  <si>
    <t>INTERESES, COMISIONES Y OTROS GASTOS DE LA DEUDA PÚBLICA</t>
  </si>
  <si>
    <t>OTROS GASTOS Y PÉRDIDAS EXTRAORDINARIAS</t>
  </si>
  <si>
    <t>BANCOS/DEPENDENCIAS Y OTROS</t>
  </si>
  <si>
    <t>DEPÓSITOS DE FONDOS DE TERCEROS EN GARANTÍA Y/O ADMINISTRACIÓN</t>
  </si>
  <si>
    <t>BANCOS CONVENIOS</t>
  </si>
  <si>
    <t xml:space="preserve">NO SE TIENEN INVERSIONES </t>
  </si>
  <si>
    <t>BANCOS DEPENDENCIAS Y OTROS</t>
  </si>
  <si>
    <t xml:space="preserve"> </t>
  </si>
  <si>
    <t>Este saldo se integra principalmente de Subsidio al empleo generado de ejercicios anteriores.</t>
  </si>
  <si>
    <t>son utilizadas de forma inmediata.</t>
  </si>
  <si>
    <t>ESTA CUENTA NO MANTIENE SALDO</t>
  </si>
  <si>
    <t>No se realizan estimaciones o determinan valores para dar un estimado de deterioro de bienes.</t>
  </si>
  <si>
    <t>No se mantiene saldo en este rubro.</t>
  </si>
  <si>
    <t>2.5 Otros ingresos y beneficios varios</t>
  </si>
  <si>
    <t>3. Menos ingresos presupuestarios no contables</t>
  </si>
  <si>
    <t>2. Mas ingresos contable no presupuestarios</t>
  </si>
  <si>
    <t>2.1 Ingresos Financieros</t>
  </si>
  <si>
    <t>2.2 Incremento por variacion de inventarios</t>
  </si>
  <si>
    <t>2.4 Disminucion del exceso de provisiones</t>
  </si>
  <si>
    <t>2.6 Otrsos ingresos contables no presupuestarios</t>
  </si>
  <si>
    <t>2.3 Disminucion del exceso de estimaciones por perdidas o deterioro u obsolencencia</t>
  </si>
  <si>
    <t>3.1 Aprovechamientos patrimoniales</t>
  </si>
  <si>
    <t>3.2 Ingresos derivados de financiamiento</t>
  </si>
  <si>
    <t>3.3 Otros ingresos presupuestarios no contables</t>
  </si>
  <si>
    <t>4. Ingresos Contables (4=1+2-3)</t>
  </si>
  <si>
    <t>CONCILIACIÓN ENTRE LOS INGRESOS PRESUPUESTARIOS Y CONTABLES</t>
  </si>
  <si>
    <t>CONCILIACIÓN ENTRE  LOS EGRESOS PRESUPUESTARIOS Y LOS GASTOS CONTABLES</t>
  </si>
  <si>
    <t>2. Menos egresos presupuestarios no contables</t>
  </si>
  <si>
    <t>2.12 Obra Publica en Bienes de Dominio Publico</t>
  </si>
  <si>
    <t>3. Mas Gastos contable no presupuestarios</t>
  </si>
  <si>
    <t>3.1 Estimaciones, Depreciaciones, Deterioros, Obsolecencia y Amortizaciones</t>
  </si>
  <si>
    <t xml:space="preserve">4. Gastos Contables  </t>
  </si>
  <si>
    <t>1. Total Egresos Presupuestarios</t>
  </si>
  <si>
    <t>1. Total IngresosPresupuestarios</t>
  </si>
  <si>
    <t xml:space="preserve">NO SE TIENEN AFECTACIONES A LOS FONDOS </t>
  </si>
  <si>
    <t xml:space="preserve">OTROS DERECHOS A RECIBIR BIENES Y SERVICIOS </t>
  </si>
  <si>
    <t>TRANSFERENCIAS OTORGADAS POR PAGAR A CORTO PLAZO</t>
  </si>
  <si>
    <t>CONTRATISTAS POR OBRAS PUBLICAS POR PAGAR A CORTO PLAZO</t>
  </si>
  <si>
    <t xml:space="preserve">AYUDAS SOCIALES </t>
  </si>
  <si>
    <t>2.11 Activos Intangibles</t>
  </si>
  <si>
    <t>2.13 Obras Publicas en Bienes Propios</t>
  </si>
  <si>
    <t>3.7 Otroa Gastos Contables no Presupuestarios</t>
  </si>
  <si>
    <t>PRESTAMOS OTORGADOS A CORTO PLAZO</t>
  </si>
  <si>
    <t>EFECTIVO</t>
  </si>
  <si>
    <t xml:space="preserve">CONVENIOS </t>
  </si>
  <si>
    <t>SERVICIOS PERSONALES</t>
  </si>
  <si>
    <t>MATERIALES Y SUMINISTROS</t>
  </si>
  <si>
    <t>SERVICIOS GENERALES</t>
  </si>
  <si>
    <t>2.6 Vehiculos y equipo de trasporte</t>
  </si>
  <si>
    <t>FER-EF-07</t>
  </si>
  <si>
    <t>INVERSION PUBLICA</t>
  </si>
  <si>
    <t>Representa el monto de efectivo disponible propiedad del Municipio de VENADO, en instituciones bancarias, su importe se integra por:</t>
  </si>
  <si>
    <t>Representa el monto de efectivo invertido por Municipio de VENADO, la cual se efectúa a plazos que van de inversión a la vista hasta 90 días, su importe se integra por:</t>
  </si>
  <si>
    <t xml:space="preserve">El municipio de VENADO no cuenta con almacenes o inventarios que manejen productos o materiales suceptibles a transformarse en un producto terminado </t>
  </si>
  <si>
    <t xml:space="preserve">El municipio de VENADO, no mantiene inversiones con al alguna institucion bancaria, los recursos obtenidos asi como las participaciones recibidas </t>
  </si>
  <si>
    <t>El municipio de VENADO esta en proceso de valorar los bienes inmuebles para dar una certeza del patrimonio del ayuntamiento.</t>
  </si>
  <si>
    <t>BANCOS OTROS FONDOS</t>
  </si>
  <si>
    <t>la cuenta de deudores proviene de la admnistraciones anteriores, esta sujeta a depuracion.</t>
  </si>
  <si>
    <t>BIENES INMUEBLES</t>
  </si>
  <si>
    <t>EQUIPO E INSTRUMENTAL MEDICO Y DE LABORATORIO</t>
  </si>
  <si>
    <t>TOTAL ACTIVO CIRCULANTE</t>
  </si>
  <si>
    <t>DOCUMENTOS POR PAGAR A CORTO PLAZO</t>
  </si>
  <si>
    <t>OTRAS PASIVOS A CORTO PLAZO</t>
  </si>
  <si>
    <t>Este saldo proviene de la admnistraciones pasadas, suceptible de ser depurado.</t>
  </si>
  <si>
    <t xml:space="preserve">El saldo de inpuestos por pagar proviene de la administraciones pasadas </t>
  </si>
  <si>
    <t>Subtotal Otros Ingresos varios</t>
  </si>
  <si>
    <t>OTROS INGRESOS VARIOS</t>
  </si>
  <si>
    <t>Total de Ingresos</t>
  </si>
  <si>
    <t>se obtuvo resultado en la hacienda publica de -18793792.26 principalmente por el efecto de Resultado de Ejercicio anteriores.</t>
  </si>
  <si>
    <t>2.1 Materias y materiales de produccion y comercializacio</t>
  </si>
  <si>
    <t>2.2 Materiales y Suministros</t>
  </si>
  <si>
    <t>2.3 Mobiliario y equipo de administracion</t>
  </si>
  <si>
    <t xml:space="preserve">2.4 Mobiliario y equipo educacional </t>
  </si>
  <si>
    <t>2.8 Maquinaria y otros equipos y herramientas</t>
  </si>
  <si>
    <t>2.20 Adeudos de ejercicio fiscales Ant.</t>
  </si>
  <si>
    <t xml:space="preserve">2.21 Otros egresos Presupuestarios No Contables </t>
  </si>
  <si>
    <t>3.5 Inversion Publica No capitalizable</t>
  </si>
  <si>
    <t>3.6 Materiales y Suminiostros (consumo)</t>
  </si>
  <si>
    <t>CUENTAS DE ORDEN PRESUPUESTALES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</si>
  <si>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</si>
  <si>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</si>
  <si>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</si>
  <si>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</si>
  <si>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</si>
  <si>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 APROBADO</t>
  </si>
  <si>
    <t>PRESUPUESTO DE EGRESOS POR EJERCER</t>
  </si>
  <si>
    <t>MODIFICACIONES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</si>
  <si>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</si>
  <si>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</si>
  <si>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</si>
  <si>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</si>
  <si>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JUICIOS</t>
  </si>
  <si>
    <t>DEMANDAS JUDICIALES EN PROCESO DE RESOLUCION</t>
  </si>
  <si>
    <t>RESOLUCIONES DE DEMANDAS EN PROCESO JUDICIAL</t>
  </si>
  <si>
    <t>ACTIVO DIFERIDO (PROYECTOS DE INVERSION )</t>
  </si>
  <si>
    <t>CORRESPONDIENTE DEL 1 DE ENERO AL 30 DE junio DE 2026</t>
  </si>
  <si>
    <t>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</si>
</sst>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\ #,###,###.00"/>
  </numFmts>
  <fonts count="3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7"/>
      <name val="Times New Roman"/>
      <family val="1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i/>
      <sz val="8"/>
      <name val="Arial"/>
      <family val="2"/>
    </font>
    <font>
      <sz val="9"/>
      <color theme="1"/>
      <name val="Symbol"/>
      <family val="1"/>
      <charset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6"/>
      <color theme="1"/>
      <name val="Arial"/>
      <family val="2"/>
    </font>
    <font>
      <sz val="6"/>
      <name val="Arial "/>
    </font>
  </fonts>
  <fills count="8">
    <fill>
      <patternFill patternType="none"/>
    </fill>
    <fill>
      <patternFill patternType="gray125"/>
    </fill>
    <fill>
      <patternFill patternType="solid">
        <fgColor rgb="FF78C27F"/>
        <bgColor indexed="64"/>
      </patternFill>
    </fill>
    <fill>
      <patternFill patternType="solid">
        <fgColor rgb="FFBDE1C0"/>
        <bgColor indexed="64"/>
      </patternFill>
    </fill>
    <fill>
      <patternFill patternType="solid">
        <fgColor rgb="FFE5F3E6"/>
        <bgColor indexed="64"/>
      </patternFill>
    </fill>
    <fill>
      <patternFill patternType="solid">
        <fgColor rgb="FFF4FA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DE1C0"/>
      </left>
      <right style="thin">
        <color rgb="FFBDE1C0"/>
      </right>
      <top style="thin">
        <color rgb="FFBDE1C0"/>
      </top>
      <bottom style="thin">
        <color rgb="FFBDE1C0"/>
      </bottom>
      <diagonal/>
    </border>
    <border>
      <left style="medium">
        <color rgb="FF26A632"/>
      </left>
      <right/>
      <top style="medium">
        <color rgb="FF26A632"/>
      </top>
      <bottom/>
      <diagonal/>
    </border>
    <border>
      <left/>
      <right/>
      <top style="medium">
        <color rgb="FF26A632"/>
      </top>
      <bottom/>
      <diagonal/>
    </border>
    <border>
      <left/>
      <right style="medium">
        <color rgb="FF26A632"/>
      </right>
      <top style="medium">
        <color rgb="FF26A632"/>
      </top>
      <bottom/>
      <diagonal/>
    </border>
    <border>
      <left style="medium">
        <color rgb="FF26A632"/>
      </left>
      <right style="thin">
        <color rgb="FFBDE1C0"/>
      </right>
      <top style="thin">
        <color rgb="FFBDE1C0"/>
      </top>
      <bottom style="thin">
        <color rgb="FFBDE1C0"/>
      </bottom>
      <diagonal/>
    </border>
    <border>
      <left style="thin">
        <color rgb="FFBDE1C0"/>
      </left>
      <right style="medium">
        <color rgb="FF26A632"/>
      </right>
      <top style="thin">
        <color rgb="FFBDE1C0"/>
      </top>
      <bottom style="thin">
        <color rgb="FFBDE1C0"/>
      </bottom>
      <diagonal/>
    </border>
    <border>
      <left style="medium">
        <color rgb="FF26A632"/>
      </left>
      <right style="thin">
        <color rgb="FFBDE1C0"/>
      </right>
      <top style="thin">
        <color rgb="FFBDE1C0"/>
      </top>
      <bottom style="medium">
        <color rgb="FF26A632"/>
      </bottom>
      <diagonal/>
    </border>
    <border>
      <left style="thin">
        <color rgb="FFBDE1C0"/>
      </left>
      <right style="thin">
        <color rgb="FFBDE1C0"/>
      </right>
      <top style="thin">
        <color rgb="FFBDE1C0"/>
      </top>
      <bottom style="medium">
        <color rgb="FF26A632"/>
      </bottom>
      <diagonal/>
    </border>
    <border>
      <left style="thin">
        <color rgb="FFBDE1C0"/>
      </left>
      <right style="medium">
        <color rgb="FF26A632"/>
      </right>
      <top style="thin">
        <color rgb="FFBDE1C0"/>
      </top>
      <bottom style="medium">
        <color rgb="FF26A632"/>
      </bottom>
      <diagonal/>
    </border>
    <border>
      <left style="medium">
        <color rgb="FF26A632"/>
      </left>
      <right style="thin">
        <color rgb="FFBDE1C0"/>
      </right>
      <top style="thin">
        <color rgb="FFBDE1C0"/>
      </top>
      <bottom/>
      <diagonal/>
    </border>
    <border>
      <left style="thin">
        <color rgb="FFBDE1C0"/>
      </left>
      <right style="thin">
        <color rgb="FFBDE1C0"/>
      </right>
      <top style="thin">
        <color rgb="FFBDE1C0"/>
      </top>
      <bottom/>
      <diagonal/>
    </border>
    <border>
      <left style="thin">
        <color rgb="FFBDE1C0"/>
      </left>
      <right style="medium">
        <color rgb="FF26A632"/>
      </right>
      <top style="thin">
        <color rgb="FFBDE1C0"/>
      </top>
      <bottom/>
      <diagonal/>
    </border>
    <border>
      <left style="medium">
        <color rgb="FF26A632"/>
      </left>
      <right style="thin">
        <color rgb="FFBDE1C0"/>
      </right>
      <top/>
      <bottom style="thin">
        <color rgb="FFBDE1C0"/>
      </bottom>
      <diagonal/>
    </border>
    <border>
      <left style="thin">
        <color rgb="FFBDE1C0"/>
      </left>
      <right style="thin">
        <color rgb="FFBDE1C0"/>
      </right>
      <top/>
      <bottom style="thin">
        <color rgb="FFBDE1C0"/>
      </bottom>
      <diagonal/>
    </border>
    <border>
      <left style="medium">
        <color rgb="FF26A632"/>
      </left>
      <right style="thin">
        <color rgb="FFBDE1C0"/>
      </right>
      <top/>
      <bottom/>
      <diagonal/>
    </border>
    <border>
      <left style="thin">
        <color rgb="FFBDE1C0"/>
      </left>
      <right style="thin">
        <color rgb="FFBDE1C0"/>
      </right>
      <top/>
      <bottom/>
      <diagonal/>
    </border>
    <border>
      <left style="medium">
        <color rgb="FF26A632"/>
      </left>
      <right style="thin">
        <color rgb="FFBDE1C0"/>
      </right>
      <top/>
      <bottom style="medium">
        <color rgb="FF26A632"/>
      </bottom>
      <diagonal/>
    </border>
    <border>
      <left style="thin">
        <color rgb="FFBDE1C0"/>
      </left>
      <right style="thin">
        <color rgb="FFBDE1C0"/>
      </right>
      <top/>
      <bottom style="medium">
        <color rgb="FF26A63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28" fillId="0" borderId="0" applyFont="0" applyFill="0" applyBorder="0" applyAlignment="0" applyProtection="0"/>
    <xf numFmtId="0" fontId="1" fillId="0" borderId="0"/>
  </cellStyleXfs>
  <cellXfs count="26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2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0" fillId="0" borderId="0" xfId="0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Alignment="1">
      <alignment horizontal="right"/>
    </xf>
    <xf numFmtId="4" fontId="14" fillId="0" borderId="0" xfId="0" applyNumberFormat="1" applyFont="1"/>
    <xf numFmtId="0" fontId="14" fillId="0" borderId="0" xfId="0" applyFont="1" applyAlignment="1">
      <alignment vertical="center"/>
    </xf>
    <xf numFmtId="49" fontId="13" fillId="0" borderId="0" xfId="0" applyNumberFormat="1" applyFont="1" applyAlignment="1">
      <alignment horizontal="left" vertical="top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24" fillId="3" borderId="9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vertical="center"/>
    </xf>
    <xf numFmtId="0" fontId="25" fillId="5" borderId="5" xfId="0" applyFont="1" applyFill="1" applyBorder="1" applyAlignment="1">
      <alignment vertical="center" wrapText="1"/>
    </xf>
    <xf numFmtId="49" fontId="25" fillId="5" borderId="5" xfId="0" applyNumberFormat="1" applyFont="1" applyFill="1" applyBorder="1" applyAlignment="1">
      <alignment vertical="center"/>
    </xf>
    <xf numFmtId="49" fontId="25" fillId="5" borderId="10" xfId="0" applyNumberFormat="1" applyFont="1" applyFill="1" applyBorder="1" applyAlignment="1">
      <alignment vertical="center"/>
    </xf>
    <xf numFmtId="0" fontId="24" fillId="0" borderId="9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25" fillId="0" borderId="5" xfId="0" applyFont="1" applyBorder="1" applyAlignment="1">
      <alignment vertical="center" wrapText="1"/>
    </xf>
    <xf numFmtId="49" fontId="25" fillId="0" borderId="5" xfId="0" applyNumberFormat="1" applyFont="1" applyBorder="1" applyAlignment="1">
      <alignment vertical="center"/>
    </xf>
    <xf numFmtId="49" fontId="25" fillId="0" borderId="10" xfId="0" applyNumberFormat="1" applyFont="1" applyBorder="1" applyAlignment="1">
      <alignment vertical="center"/>
    </xf>
    <xf numFmtId="0" fontId="24" fillId="5" borderId="11" xfId="0" applyFont="1" applyFill="1" applyBorder="1" applyAlignment="1">
      <alignment horizontal="center" vertical="center"/>
    </xf>
    <xf numFmtId="0" fontId="25" fillId="5" borderId="12" xfId="0" applyFont="1" applyFill="1" applyBorder="1" applyAlignment="1">
      <alignment vertical="center"/>
    </xf>
    <xf numFmtId="0" fontId="25" fillId="5" borderId="12" xfId="0" applyFont="1" applyFill="1" applyBorder="1" applyAlignment="1">
      <alignment vertical="center" wrapText="1"/>
    </xf>
    <xf numFmtId="49" fontId="25" fillId="5" borderId="12" xfId="0" applyNumberFormat="1" applyFont="1" applyFill="1" applyBorder="1" applyAlignment="1">
      <alignment vertical="center"/>
    </xf>
    <xf numFmtId="49" fontId="25" fillId="5" borderId="13" xfId="0" applyNumberFormat="1" applyFont="1" applyFill="1" applyBorder="1" applyAlignment="1">
      <alignment vertical="center"/>
    </xf>
    <xf numFmtId="0" fontId="19" fillId="0" borderId="0" xfId="0" applyFont="1"/>
    <xf numFmtId="0" fontId="26" fillId="0" borderId="0" xfId="0" applyFont="1"/>
    <xf numFmtId="0" fontId="26" fillId="0" borderId="0" xfId="0" applyFont="1" applyAlignment="1">
      <alignment vertical="center"/>
    </xf>
    <xf numFmtId="49" fontId="26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top"/>
    </xf>
    <xf numFmtId="49" fontId="25" fillId="0" borderId="15" xfId="0" applyNumberFormat="1" applyFont="1" applyBorder="1" applyAlignment="1">
      <alignment vertical="center"/>
    </xf>
    <xf numFmtId="49" fontId="25" fillId="0" borderId="16" xfId="0" applyNumberFormat="1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vertical="center"/>
    </xf>
    <xf numFmtId="0" fontId="25" fillId="0" borderId="12" xfId="0" applyFont="1" applyBorder="1" applyAlignment="1">
      <alignment vertical="center" wrapText="1"/>
    </xf>
    <xf numFmtId="49" fontId="25" fillId="0" borderId="12" xfId="0" applyNumberFormat="1" applyFont="1" applyBorder="1" applyAlignment="1">
      <alignment vertical="center"/>
    </xf>
    <xf numFmtId="49" fontId="25" fillId="0" borderId="13" xfId="0" applyNumberFormat="1" applyFont="1" applyBorder="1" applyAlignment="1">
      <alignment vertical="center"/>
    </xf>
    <xf numFmtId="0" fontId="6" fillId="6" borderId="0" xfId="0" applyFont="1" applyFill="1" applyAlignment="1">
      <alignment vertical="top"/>
    </xf>
    <xf numFmtId="49" fontId="13" fillId="6" borderId="0" xfId="0" applyNumberFormat="1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justify" vertical="justify" wrapText="1"/>
    </xf>
    <xf numFmtId="0" fontId="12" fillId="6" borderId="0" xfId="0" applyFont="1" applyFill="1" applyAlignment="1">
      <alignment horizontal="left" vertical="top"/>
    </xf>
    <xf numFmtId="0" fontId="13" fillId="6" borderId="0" xfId="0" applyFont="1" applyFill="1" applyAlignment="1">
      <alignment horizontal="left" vertical="top"/>
    </xf>
    <xf numFmtId="0" fontId="9" fillId="6" borderId="0" xfId="0" applyFont="1" applyFill="1" applyAlignment="1">
      <alignment vertical="top" wrapText="1"/>
    </xf>
    <xf numFmtId="0" fontId="14" fillId="0" borderId="2" xfId="0" applyFont="1" applyBorder="1"/>
    <xf numFmtId="0" fontId="14" fillId="0" borderId="4" xfId="0" applyFont="1" applyBorder="1"/>
    <xf numFmtId="0" fontId="14" fillId="0" borderId="3" xfId="0" applyFont="1" applyBorder="1"/>
    <xf numFmtId="0" fontId="15" fillId="0" borderId="4" xfId="0" applyFont="1" applyBorder="1"/>
    <xf numFmtId="0" fontId="15" fillId="0" borderId="3" xfId="0" applyFont="1" applyBorder="1"/>
    <xf numFmtId="44" fontId="6" fillId="0" borderId="0" xfId="0" applyNumberFormat="1" applyFont="1" applyAlignment="1">
      <alignment horizontal="left" vertical="top"/>
    </xf>
    <xf numFmtId="44" fontId="6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7" borderId="26" xfId="0" applyFont="1" applyFill="1" applyBorder="1" applyAlignment="1">
      <alignment horizontal="left" vertical="top"/>
    </xf>
    <xf numFmtId="0" fontId="6" fillId="7" borderId="27" xfId="0" applyFont="1" applyFill="1" applyBorder="1" applyAlignment="1">
      <alignment horizontal="left" vertical="top"/>
    </xf>
    <xf numFmtId="0" fontId="6" fillId="7" borderId="28" xfId="0" applyFont="1" applyFill="1" applyBorder="1" applyAlignment="1">
      <alignment horizontal="left" vertical="top"/>
    </xf>
    <xf numFmtId="44" fontId="6" fillId="0" borderId="1" xfId="0" applyNumberFormat="1" applyFont="1" applyBorder="1" applyAlignment="1">
      <alignment horizontal="right" vertical="top"/>
    </xf>
    <xf numFmtId="44" fontId="6" fillId="0" borderId="0" xfId="0" applyNumberFormat="1" applyFont="1" applyAlignment="1">
      <alignment horizontal="right" vertical="top"/>
    </xf>
    <xf numFmtId="0" fontId="8" fillId="0" borderId="0" xfId="0" applyFont="1" applyBorder="1" applyAlignment="1">
      <alignment horizontal="center" vertical="top"/>
    </xf>
    <xf numFmtId="44" fontId="8" fillId="0" borderId="0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5" fontId="2" fillId="0" borderId="0" xfId="0" applyNumberFormat="1" applyFont="1" applyAlignment="1">
      <alignment vertical="top" wrapText="1"/>
    </xf>
    <xf numFmtId="44" fontId="6" fillId="0" borderId="0" xfId="0" applyNumberFormat="1" applyFont="1" applyAlignment="1">
      <alignment vertical="top" wrapText="1"/>
    </xf>
    <xf numFmtId="0" fontId="14" fillId="0" borderId="0" xfId="0" applyFont="1" applyBorder="1"/>
    <xf numFmtId="44" fontId="14" fillId="0" borderId="0" xfId="0" applyNumberFormat="1" applyFont="1" applyBorder="1"/>
    <xf numFmtId="10" fontId="14" fillId="0" borderId="0" xfId="0" applyNumberFormat="1" applyFont="1" applyBorder="1"/>
    <xf numFmtId="43" fontId="6" fillId="0" borderId="0" xfId="0" applyNumberFormat="1" applyFont="1" applyAlignment="1">
      <alignment horizontal="left" vertical="top"/>
    </xf>
    <xf numFmtId="0" fontId="14" fillId="0" borderId="2" xfId="0" applyFont="1" applyBorder="1"/>
    <xf numFmtId="0" fontId="14" fillId="0" borderId="4" xfId="0" applyFont="1" applyBorder="1"/>
    <xf numFmtId="0" fontId="14" fillId="0" borderId="3" xfId="0" applyFont="1" applyBorder="1"/>
    <xf numFmtId="0" fontId="8" fillId="0" borderId="0" xfId="0" applyFont="1" applyAlignment="1">
      <alignment horizontal="right" vertical="top"/>
    </xf>
    <xf numFmtId="165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14" fillId="0" borderId="0" xfId="0" applyFont="1" applyBorder="1" applyAlignment="1"/>
    <xf numFmtId="165" fontId="14" fillId="0" borderId="0" xfId="0" applyNumberFormat="1" applyFont="1" applyBorder="1" applyAlignment="1"/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4" fontId="2" fillId="0" borderId="0" xfId="0" applyNumberFormat="1" applyFont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44" fontId="8" fillId="0" borderId="0" xfId="0" applyNumberFormat="1" applyFont="1" applyFill="1" applyBorder="1" applyAlignment="1">
      <alignment horizontal="center" vertical="top"/>
    </xf>
    <xf numFmtId="44" fontId="8" fillId="0" borderId="0" xfId="0" applyNumberFormat="1" applyFont="1" applyFill="1" applyAlignment="1">
      <alignment horizontal="center" vertical="top"/>
    </xf>
    <xf numFmtId="44" fontId="6" fillId="0" borderId="0" xfId="0" applyNumberFormat="1" applyFont="1" applyFill="1" applyAlignment="1">
      <alignment horizontal="right" vertical="top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4" fillId="0" borderId="1" xfId="0" applyFont="1" applyBorder="1"/>
    <xf numFmtId="165" fontId="14" fillId="0" borderId="1" xfId="0" applyNumberFormat="1" applyFont="1" applyBorder="1"/>
    <xf numFmtId="0" fontId="14" fillId="0" borderId="0" xfId="0" applyFont="1" applyAlignment="1">
      <alignment horizontal="justify" vertical="justify"/>
    </xf>
    <xf numFmtId="0" fontId="15" fillId="0" borderId="2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4" fillId="0" borderId="2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30" fillId="0" borderId="1" xfId="0" applyFont="1" applyBorder="1" applyAlignment="1">
      <alignment horizontal="left" vertical="top" wrapText="1"/>
    </xf>
    <xf numFmtId="43" fontId="14" fillId="0" borderId="1" xfId="0" applyNumberFormat="1" applyFont="1" applyBorder="1"/>
    <xf numFmtId="43" fontId="15" fillId="0" borderId="3" xfId="2" applyNumberFormat="1" applyFont="1" applyFill="1" applyBorder="1" applyAlignment="1"/>
    <xf numFmtId="43" fontId="15" fillId="0" borderId="1" xfId="2" applyNumberFormat="1" applyFont="1" applyFill="1" applyBorder="1" applyAlignment="1"/>
    <xf numFmtId="49" fontId="15" fillId="0" borderId="26" xfId="0" applyNumberFormat="1" applyFont="1" applyFill="1" applyBorder="1" applyAlignment="1">
      <alignment horizontal="center"/>
    </xf>
    <xf numFmtId="49" fontId="15" fillId="0" borderId="28" xfId="0" applyNumberFormat="1" applyFont="1" applyFill="1" applyBorder="1" applyAlignment="1">
      <alignment horizontal="center"/>
    </xf>
    <xf numFmtId="44" fontId="14" fillId="0" borderId="2" xfId="0" applyNumberFormat="1" applyFont="1" applyBorder="1"/>
    <xf numFmtId="44" fontId="14" fillId="0" borderId="4" xfId="0" applyNumberFormat="1" applyFont="1" applyBorder="1"/>
    <xf numFmtId="44" fontId="14" fillId="0" borderId="3" xfId="0" applyNumberFormat="1" applyFont="1" applyBorder="1"/>
    <xf numFmtId="10" fontId="14" fillId="0" borderId="2" xfId="0" applyNumberFormat="1" applyFont="1" applyBorder="1"/>
    <xf numFmtId="10" fontId="14" fillId="0" borderId="4" xfId="0" applyNumberFormat="1" applyFont="1" applyBorder="1"/>
    <xf numFmtId="10" fontId="14" fillId="0" borderId="3" xfId="0" applyNumberFormat="1" applyFont="1" applyBorder="1"/>
    <xf numFmtId="44" fontId="14" fillId="0" borderId="1" xfId="0" applyNumberFormat="1" applyFont="1" applyBorder="1"/>
    <xf numFmtId="0" fontId="14" fillId="0" borderId="0" xfId="0" applyFont="1" applyAlignment="1">
      <alignment horizontal="left" vertical="justify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2" xfId="2" applyFont="1" applyBorder="1" applyAlignment="1"/>
    <xf numFmtId="164" fontId="15" fillId="0" borderId="4" xfId="2" applyFont="1" applyBorder="1" applyAlignment="1"/>
    <xf numFmtId="164" fontId="15" fillId="0" borderId="3" xfId="2" applyFont="1" applyBorder="1" applyAlignment="1"/>
    <xf numFmtId="0" fontId="15" fillId="0" borderId="1" xfId="0" applyFont="1" applyBorder="1" applyAlignment="1">
      <alignment horizontal="right"/>
    </xf>
    <xf numFmtId="44" fontId="15" fillId="0" borderId="1" xfId="2" applyNumberFormat="1" applyFont="1" applyFill="1" applyBorder="1" applyAlignment="1"/>
    <xf numFmtId="0" fontId="15" fillId="0" borderId="2" xfId="0" applyFont="1" applyBorder="1"/>
    <xf numFmtId="0" fontId="15" fillId="0" borderId="4" xfId="0" applyFont="1" applyBorder="1"/>
    <xf numFmtId="0" fontId="15" fillId="0" borderId="3" xfId="0" applyFont="1" applyBorder="1"/>
    <xf numFmtId="0" fontId="8" fillId="7" borderId="1" xfId="0" applyFont="1" applyFill="1" applyBorder="1" applyAlignment="1">
      <alignment horizontal="left" vertical="top"/>
    </xf>
    <xf numFmtId="44" fontId="8" fillId="7" borderId="23" xfId="0" applyNumberFormat="1" applyFont="1" applyFill="1" applyBorder="1" applyAlignment="1">
      <alignment horizontal="center" vertical="top"/>
    </xf>
    <xf numFmtId="44" fontId="8" fillId="7" borderId="0" xfId="0" applyNumberFormat="1" applyFont="1" applyFill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4" fontId="8" fillId="0" borderId="2" xfId="0" applyNumberFormat="1" applyFont="1" applyBorder="1" applyAlignment="1">
      <alignment horizontal="center" vertical="top"/>
    </xf>
    <xf numFmtId="44" fontId="8" fillId="0" borderId="3" xfId="0" applyNumberFormat="1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8" fillId="7" borderId="25" xfId="0" applyFont="1" applyFill="1" applyBorder="1" applyAlignment="1">
      <alignment horizontal="left" vertical="top"/>
    </xf>
    <xf numFmtId="44" fontId="8" fillId="7" borderId="25" xfId="0" applyNumberFormat="1" applyFont="1" applyFill="1" applyBorder="1" applyAlignment="1">
      <alignment horizontal="right" vertical="top"/>
    </xf>
    <xf numFmtId="0" fontId="6" fillId="0" borderId="24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8" fillId="7" borderId="1" xfId="0" applyFont="1" applyFill="1" applyBorder="1" applyAlignment="1">
      <alignment horizontal="center" vertical="top"/>
    </xf>
    <xf numFmtId="44" fontId="6" fillId="0" borderId="1" xfId="0" applyNumberFormat="1" applyFont="1" applyBorder="1" applyAlignment="1">
      <alignment horizontal="center" vertical="top"/>
    </xf>
    <xf numFmtId="44" fontId="15" fillId="0" borderId="2" xfId="2" applyNumberFormat="1" applyFont="1" applyBorder="1" applyAlignment="1"/>
    <xf numFmtId="44" fontId="15" fillId="0" borderId="4" xfId="2" applyNumberFormat="1" applyFont="1" applyBorder="1" applyAlignment="1"/>
    <xf numFmtId="44" fontId="15" fillId="0" borderId="3" xfId="2" applyNumberFormat="1" applyFont="1" applyBorder="1" applyAlignment="1"/>
    <xf numFmtId="165" fontId="14" fillId="0" borderId="2" xfId="0" applyNumberFormat="1" applyFont="1" applyBorder="1"/>
    <xf numFmtId="0" fontId="14" fillId="0" borderId="2" xfId="0" applyFont="1" applyBorder="1"/>
    <xf numFmtId="0" fontId="14" fillId="0" borderId="4" xfId="0" applyFont="1" applyBorder="1"/>
    <xf numFmtId="0" fontId="14" fillId="0" borderId="3" xfId="0" applyFont="1" applyBorder="1"/>
    <xf numFmtId="49" fontId="14" fillId="0" borderId="2" xfId="0" applyNumberFormat="1" applyFont="1" applyBorder="1"/>
    <xf numFmtId="49" fontId="14" fillId="0" borderId="4" xfId="0" applyNumberFormat="1" applyFont="1" applyBorder="1"/>
    <xf numFmtId="49" fontId="14" fillId="0" borderId="3" xfId="0" applyNumberFormat="1" applyFont="1" applyBorder="1"/>
    <xf numFmtId="165" fontId="14" fillId="0" borderId="4" xfId="0" applyNumberFormat="1" applyFont="1" applyBorder="1"/>
    <xf numFmtId="165" fontId="14" fillId="0" borderId="3" xfId="0" applyNumberFormat="1" applyFont="1" applyBorder="1"/>
    <xf numFmtId="49" fontId="15" fillId="0" borderId="2" xfId="0" applyNumberFormat="1" applyFont="1" applyBorder="1" applyAlignment="1">
      <alignment horizontal="right"/>
    </xf>
    <xf numFmtId="49" fontId="15" fillId="0" borderId="4" xfId="0" applyNumberFormat="1" applyFont="1" applyBorder="1" applyAlignment="1">
      <alignment horizontal="right"/>
    </xf>
    <xf numFmtId="49" fontId="15" fillId="0" borderId="3" xfId="0" applyNumberFormat="1" applyFont="1" applyBorder="1" applyAlignment="1">
      <alignment horizontal="right"/>
    </xf>
    <xf numFmtId="0" fontId="8" fillId="7" borderId="26" xfId="0" applyFont="1" applyFill="1" applyBorder="1" applyAlignment="1">
      <alignment horizontal="center" vertical="top"/>
    </xf>
    <xf numFmtId="0" fontId="8" fillId="7" borderId="27" xfId="0" applyFont="1" applyFill="1" applyBorder="1" applyAlignment="1">
      <alignment horizontal="center" vertical="top"/>
    </xf>
    <xf numFmtId="0" fontId="8" fillId="7" borderId="28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justify"/>
    </xf>
    <xf numFmtId="0" fontId="2" fillId="0" borderId="0" xfId="0" applyFont="1" applyAlignment="1">
      <alignment horizontal="justify" vertical="justify" wrapText="1"/>
    </xf>
    <xf numFmtId="49" fontId="29" fillId="0" borderId="1" xfId="0" applyNumberFormat="1" applyFont="1" applyBorder="1" applyAlignment="1">
      <alignment horizontal="left"/>
    </xf>
    <xf numFmtId="49" fontId="29" fillId="0" borderId="1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4" fontId="14" fillId="0" borderId="1" xfId="0" applyNumberFormat="1" applyFont="1" applyBorder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30" xfId="0" applyFont="1" applyBorder="1" applyAlignment="1">
      <alignment horizontal="right"/>
    </xf>
    <xf numFmtId="0" fontId="15" fillId="0" borderId="31" xfId="0" applyFont="1" applyBorder="1" applyAlignment="1">
      <alignment horizontal="right"/>
    </xf>
    <xf numFmtId="164" fontId="15" fillId="0" borderId="2" xfId="2" applyFont="1" applyFill="1" applyBorder="1" applyAlignment="1">
      <alignment horizontal="center"/>
    </xf>
    <xf numFmtId="164" fontId="15" fillId="0" borderId="4" xfId="2" applyFont="1" applyFill="1" applyBorder="1" applyAlignment="1">
      <alignment horizontal="center"/>
    </xf>
    <xf numFmtId="164" fontId="15" fillId="0" borderId="3" xfId="2" applyFont="1" applyFill="1" applyBorder="1" applyAlignment="1">
      <alignment horizontal="center"/>
    </xf>
    <xf numFmtId="4" fontId="14" fillId="0" borderId="3" xfId="0" applyNumberFormat="1" applyFont="1" applyBorder="1"/>
    <xf numFmtId="9" fontId="15" fillId="0" borderId="1" xfId="0" applyNumberFormat="1" applyFont="1" applyBorder="1" applyAlignment="1">
      <alignment horizontal="center"/>
    </xf>
    <xf numFmtId="10" fontId="14" fillId="0" borderId="1" xfId="0" applyNumberFormat="1" applyFont="1" applyBorder="1"/>
    <xf numFmtId="49" fontId="14" fillId="0" borderId="0" xfId="0" applyNumberFormat="1" applyFont="1"/>
    <xf numFmtId="164" fontId="15" fillId="0" borderId="2" xfId="2" applyFont="1" applyFill="1" applyBorder="1" applyAlignment="1">
      <alignment horizontal="right"/>
    </xf>
    <xf numFmtId="164" fontId="15" fillId="0" borderId="4" xfId="2" applyFont="1" applyFill="1" applyBorder="1" applyAlignment="1">
      <alignment horizontal="right"/>
    </xf>
    <xf numFmtId="164" fontId="15" fillId="0" borderId="3" xfId="2" applyFont="1" applyFill="1" applyBorder="1" applyAlignment="1">
      <alignment horizontal="right"/>
    </xf>
    <xf numFmtId="0" fontId="14" fillId="0" borderId="0" xfId="0" applyFont="1" applyAlignment="1">
      <alignment wrapText="1"/>
    </xf>
    <xf numFmtId="0" fontId="18" fillId="0" borderId="0" xfId="0" applyFont="1" applyAlignment="1">
      <alignment horizontal="center"/>
    </xf>
    <xf numFmtId="164" fontId="15" fillId="0" borderId="1" xfId="2" applyFont="1" applyBorder="1" applyAlignment="1"/>
    <xf numFmtId="0" fontId="15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49" fontId="15" fillId="0" borderId="0" xfId="0" applyNumberFormat="1" applyFont="1" applyAlignment="1">
      <alignment horizontal="right"/>
    </xf>
    <xf numFmtId="10" fontId="15" fillId="0" borderId="1" xfId="2" applyNumberFormat="1" applyFont="1" applyBorder="1" applyAlignment="1"/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justify" wrapText="1"/>
    </xf>
    <xf numFmtId="164" fontId="15" fillId="0" borderId="2" xfId="2" applyFont="1" applyBorder="1" applyAlignment="1">
      <alignment horizontal="right"/>
    </xf>
    <xf numFmtId="164" fontId="15" fillId="0" borderId="4" xfId="2" applyFont="1" applyBorder="1" applyAlignment="1">
      <alignment horizontal="right"/>
    </xf>
    <xf numFmtId="164" fontId="15" fillId="0" borderId="3" xfId="2" applyFont="1" applyBorder="1" applyAlignment="1">
      <alignment horizontal="right"/>
    </xf>
    <xf numFmtId="164" fontId="15" fillId="0" borderId="1" xfId="2" applyFont="1" applyFill="1" applyBorder="1" applyAlignment="1"/>
    <xf numFmtId="49" fontId="15" fillId="0" borderId="2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4" fontId="15" fillId="0" borderId="1" xfId="0" applyNumberFormat="1" applyFont="1" applyBorder="1"/>
    <xf numFmtId="49" fontId="15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64" fontId="15" fillId="0" borderId="2" xfId="2" applyFont="1" applyFill="1" applyBorder="1" applyAlignment="1"/>
    <xf numFmtId="164" fontId="15" fillId="0" borderId="4" xfId="2" applyFont="1" applyFill="1" applyBorder="1" applyAlignment="1"/>
    <xf numFmtId="164" fontId="15" fillId="0" borderId="3" xfId="2" applyFont="1" applyFill="1" applyBorder="1" applyAlignment="1"/>
    <xf numFmtId="0" fontId="25" fillId="5" borderId="15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horizontal="left" vertical="center"/>
    </xf>
    <xf numFmtId="0" fontId="25" fillId="5" borderId="18" xfId="0" applyFont="1" applyFill="1" applyBorder="1" applyAlignment="1">
      <alignment horizontal="left" vertical="center"/>
    </xf>
    <xf numFmtId="0" fontId="25" fillId="5" borderId="15" xfId="0" applyFont="1" applyFill="1" applyBorder="1" applyAlignment="1">
      <alignment horizontal="left" vertical="center" wrapText="1"/>
    </xf>
    <xf numFmtId="0" fontId="25" fillId="5" borderId="20" xfId="0" applyFont="1" applyFill="1" applyBorder="1" applyAlignment="1">
      <alignment horizontal="left" vertical="center" wrapText="1"/>
    </xf>
    <xf numFmtId="0" fontId="25" fillId="5" borderId="18" xfId="0" applyFont="1" applyFill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5" borderId="22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20" fillId="4" borderId="0" xfId="0" applyFont="1" applyFill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0" fontId="24" fillId="5" borderId="17" xfId="0" applyFont="1" applyFill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</cellXfs>
  <cellStyles count="4">
    <cellStyle name="Hipervínculo 2" xfId="1"/>
    <cellStyle name="Moneda" xfId="2" builtinId="4"/>
    <cellStyle name="Normal" xfId="0" builtinId="0"/>
    <cellStyle name="Normal 11 2" xfId="3"/>
  </cellStyles>
  <dxfs count="0"/>
  <tableStyles count="0" defaultTableStyle="TableStyleMedium9" defaultPivotStyle="PivotStyleLight16"/>
  <colors>
    <mruColors>
      <color rgb="FFBDE1C0"/>
      <color rgb="FF78C27F"/>
      <color rgb="FFE5F3E6"/>
      <color rgb="FFF4FAF4"/>
      <color rgb="FF26A632"/>
      <color rgb="FF60A060"/>
      <color rgb="FF339933"/>
      <color rgb="FF48A4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336</xdr:row>
      <xdr:rowOff>0</xdr:rowOff>
    </xdr:from>
    <xdr:to>
      <xdr:col>11</xdr:col>
      <xdr:colOff>38100</xdr:colOff>
      <xdr:row>346</xdr:row>
      <xdr:rowOff>71257</xdr:rowOff>
    </xdr:to>
    <xdr:grpSp>
      <xdr:nvGrpSpPr>
        <xdr:cNvPr id="8" name="Grupo 7"/>
        <xdr:cNvGrpSpPr/>
      </xdr:nvGrpSpPr>
      <xdr:grpSpPr>
        <a:xfrm>
          <a:off x="838200" y="56854725"/>
          <a:ext cx="5067300" cy="1595257"/>
          <a:chOff x="1314450" y="12315819"/>
          <a:chExt cx="5986848" cy="1595257"/>
        </a:xfrm>
      </xdr:grpSpPr>
      <xdr:grpSp>
        <xdr:nvGrpSpPr>
          <xdr:cNvPr id="9" name="1 Grupo">
            <a:extLst>
              <a:ext uri="{FF2B5EF4-FFF2-40B4-BE49-F238E27FC236}">
                <a16:creationId xmlns="" xmlns:a16="http://schemas.microsoft.com/office/drawing/2014/main" id="{00000000-0008-0000-0000-000002000000}"/>
              </a:ext>
            </a:extLst>
          </xdr:cNvPr>
          <xdr:cNvGrpSpPr/>
        </xdr:nvGrpSpPr>
        <xdr:grpSpPr>
          <a:xfrm>
            <a:off x="1314451" y="12325330"/>
            <a:ext cx="2160001" cy="490327"/>
            <a:chOff x="4418135" y="30783141"/>
            <a:chExt cx="1597269" cy="524006"/>
          </a:xfrm>
        </xdr:grpSpPr>
        <xdr:sp macro="" textlink="">
          <xdr:nvSpPr>
            <xdr:cNvPr id="22" name="2 Rectángulo">
              <a:extLst>
                <a:ext uri="{FF2B5EF4-FFF2-40B4-BE49-F238E27FC236}">
                  <a16:creationId xmlns="" xmlns:a16="http://schemas.microsoft.com/office/drawing/2014/main" id="{00000000-0008-0000-0000-000003000000}"/>
                </a:ext>
              </a:extLst>
            </xdr:cNvPr>
            <xdr:cNvSpPr/>
          </xdr:nvSpPr>
          <xdr:spPr>
            <a:xfrm>
              <a:off x="4558189" y="30783141"/>
              <a:ext cx="1287864" cy="524006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LA. JOSE REYES MARTINEZ ROJAS</a:t>
              </a: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PRESIDENTE MUNICIPAL</a:t>
              </a: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AUTORIZÓ</a:t>
              </a:r>
            </a:p>
          </xdr:txBody>
        </xdr:sp>
        <xdr:cxnSp macro="">
          <xdr:nvCxnSpPr>
            <xdr:cNvPr id="23" name="3 Conector recto">
              <a:extLst>
                <a:ext uri="{FF2B5EF4-FFF2-40B4-BE49-F238E27FC236}">
                  <a16:creationId xmlns="" xmlns:a16="http://schemas.microsoft.com/office/drawing/2014/main" id="{00000000-0008-0000-0000-000004000000}"/>
                </a:ext>
              </a:extLst>
            </xdr:cNvPr>
            <xdr:cNvCxnSpPr/>
          </xdr:nvCxnSpPr>
          <xdr:spPr>
            <a:xfrm>
              <a:off x="4418135" y="30809712"/>
              <a:ext cx="1597269" cy="0"/>
            </a:xfrm>
            <a:prstGeom prst="line">
              <a:avLst/>
            </a:prstGeom>
            <a:ln w="2540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" name="4 Grup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314450" y="13420734"/>
            <a:ext cx="2167327" cy="490327"/>
            <a:chOff x="4418135" y="30783141"/>
            <a:chExt cx="1597269" cy="522911"/>
          </a:xfrm>
        </xdr:grpSpPr>
        <xdr:sp macro="" textlink="">
          <xdr:nvSpPr>
            <xdr:cNvPr id="20" name="5 Rectángulo">
              <a:extLst>
                <a:ext uri="{FF2B5EF4-FFF2-40B4-BE49-F238E27FC236}">
                  <a16:creationId xmlns=""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4654334" y="30783141"/>
              <a:ext cx="1095579" cy="522911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900" b="1" cap="none" spc="0" baseline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LIC. CECILIA CERDA ZAPATA </a:t>
              </a:r>
              <a:endPara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endParaRP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SÍNDICO </a:t>
              </a: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Vo.Bo.</a:t>
              </a:r>
            </a:p>
          </xdr:txBody>
        </xdr:sp>
        <xdr:cxnSp macro="">
          <xdr:nvCxnSpPr>
            <xdr:cNvPr id="21" name="6 Conector recto">
              <a:extLst>
                <a:ext uri="{FF2B5EF4-FFF2-40B4-BE49-F238E27FC236}">
                  <a16:creationId xmlns="" xmlns:a16="http://schemas.microsoft.com/office/drawing/2014/main" id="{00000000-0008-0000-0000-000007000000}"/>
                </a:ext>
              </a:extLst>
            </xdr:cNvPr>
            <xdr:cNvCxnSpPr/>
          </xdr:nvCxnSpPr>
          <xdr:spPr>
            <a:xfrm>
              <a:off x="4418135" y="30809712"/>
              <a:ext cx="1597269" cy="0"/>
            </a:xfrm>
            <a:prstGeom prst="line">
              <a:avLst/>
            </a:prstGeom>
            <a:ln w="2540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" name="7 Grupo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GrpSpPr/>
        </xdr:nvGrpSpPr>
        <xdr:grpSpPr>
          <a:xfrm>
            <a:off x="5114925" y="12315819"/>
            <a:ext cx="2160000" cy="490327"/>
            <a:chOff x="4418135" y="30783141"/>
            <a:chExt cx="1597269" cy="520524"/>
          </a:xfrm>
        </xdr:grpSpPr>
        <xdr:sp macro="" textlink="">
          <xdr:nvSpPr>
            <xdr:cNvPr id="18" name="8 Rectángulo">
              <a:extLst>
                <a:ext uri="{FF2B5EF4-FFF2-40B4-BE49-F238E27FC236}">
                  <a16:creationId xmlns=""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4642981" y="30783141"/>
              <a:ext cx="1118280" cy="520524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C.P.</a:t>
              </a:r>
              <a:r>
                <a:rPr lang="es-ES" sz="900" b="1" cap="none" spc="0" baseline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 SARA VANEGAS FLORES </a:t>
              </a:r>
              <a:endPara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endParaRP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TESORERA MUNICIPAL</a:t>
              </a: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ELABORÓ</a:t>
              </a:r>
            </a:p>
          </xdr:txBody>
        </xdr:sp>
        <xdr:cxnSp macro="">
          <xdr:nvCxnSpPr>
            <xdr:cNvPr id="19" name="9 Conector recto">
              <a:extLst>
                <a:ext uri="{FF2B5EF4-FFF2-40B4-BE49-F238E27FC236}">
                  <a16:creationId xmlns="" xmlns:a16="http://schemas.microsoft.com/office/drawing/2014/main" id="{00000000-0008-0000-0000-00000A000000}"/>
                </a:ext>
              </a:extLst>
            </xdr:cNvPr>
            <xdr:cNvCxnSpPr/>
          </xdr:nvCxnSpPr>
          <xdr:spPr>
            <a:xfrm>
              <a:off x="4418135" y="30809712"/>
              <a:ext cx="1597269" cy="0"/>
            </a:xfrm>
            <a:prstGeom prst="line">
              <a:avLst/>
            </a:prstGeom>
            <a:ln w="2540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" name="10 Grupo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5133973" y="13420749"/>
            <a:ext cx="2167325" cy="490327"/>
            <a:chOff x="4418135" y="30783141"/>
            <a:chExt cx="1597269" cy="526895"/>
          </a:xfrm>
        </xdr:grpSpPr>
        <xdr:sp macro="" textlink="">
          <xdr:nvSpPr>
            <xdr:cNvPr id="16" name="11 Rectángulo">
              <a:extLst>
                <a:ext uri="{FF2B5EF4-FFF2-40B4-BE49-F238E27FC236}">
                  <a16:creationId xmlns=""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4535943" y="30783141"/>
              <a:ext cx="1332355" cy="526895"/>
            </a:xfrm>
            <a:prstGeom prst="rect">
              <a:avLst/>
            </a:prstGeom>
            <a:noFill/>
          </xdr:spPr>
          <xdr:txBody>
            <a:bodyPr wrap="none" lIns="91440" tIns="45720" rIns="91440" bIns="45720">
              <a:spAutoFit/>
            </a:bodyPr>
            <a:lstStyle/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LIC.</a:t>
              </a:r>
              <a:r>
                <a:rPr lang="es-ES" sz="900" b="1" cap="none" spc="0" baseline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 ISIS ESTEFANIA REYNA PUENTE</a:t>
              </a:r>
              <a:endPara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endParaRP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CONTRALOR</a:t>
              </a:r>
            </a:p>
            <a:p>
              <a:pPr algn="ctr"/>
              <a:r>
                <a:rPr lang="es-ES" sz="900" b="1" cap="none" spc="0">
                  <a:ln w="10541" cmpd="sng">
                    <a:solidFill>
                      <a:srgbClr val="7D7D7D">
                        <a:tint val="100000"/>
                        <a:shade val="100000"/>
                        <a:satMod val="110000"/>
                      </a:srgbClr>
                    </a:solidFill>
                    <a:prstDash val="solid"/>
                  </a:ln>
                  <a:solidFill>
                    <a:sysClr val="windowText" lastClr="000000"/>
                  </a:solidFill>
                  <a:effectLst/>
                  <a:latin typeface="Antique Olive" pitchFamily="34" charset="0"/>
                </a:rPr>
                <a:t>REVISÓ</a:t>
              </a:r>
            </a:p>
          </xdr:txBody>
        </xdr:sp>
        <xdr:cxnSp macro="">
          <xdr:nvCxnSpPr>
            <xdr:cNvPr id="17" name="12 Conector recto">
              <a:extLst>
                <a:ext uri="{FF2B5EF4-FFF2-40B4-BE49-F238E27FC236}">
                  <a16:creationId xmlns="" xmlns:a16="http://schemas.microsoft.com/office/drawing/2014/main" id="{00000000-0008-0000-0000-00000D000000}"/>
                </a:ext>
              </a:extLst>
            </xdr:cNvPr>
            <xdr:cNvCxnSpPr/>
          </xdr:nvCxnSpPr>
          <xdr:spPr>
            <a:xfrm>
              <a:off x="4418135" y="30809712"/>
              <a:ext cx="1597269" cy="0"/>
            </a:xfrm>
            <a:prstGeom prst="line">
              <a:avLst/>
            </a:prstGeom>
            <a:ln w="25400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0</xdr:row>
      <xdr:rowOff>148601</xdr:rowOff>
    </xdr:from>
    <xdr:to>
      <xdr:col>2</xdr:col>
      <xdr:colOff>100246</xdr:colOff>
      <xdr:row>2</xdr:row>
      <xdr:rowOff>154662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1" y="148601"/>
          <a:ext cx="951893" cy="45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3"/>
  <sheetViews>
    <sheetView tabSelected="1" topLeftCell="A317" zoomScaleNormal="100" workbookViewId="0">
      <selection activeCell="J328" sqref="J328"/>
    </sheetView>
  </sheetViews>
  <sheetFormatPr baseColWidth="10" defaultColWidth="9.33203125" defaultRowHeight="12" x14ac:dyDescent="0.2"/>
  <cols>
    <col min="1" max="2" width="4.1640625" style="7" customWidth="1"/>
    <col min="3" max="3" width="6.33203125" style="7" customWidth="1"/>
    <col min="4" max="7" width="9.1640625" style="7" customWidth="1"/>
    <col min="8" max="8" width="11.83203125" style="7" customWidth="1"/>
    <col min="9" max="9" width="17.6640625" style="7" customWidth="1"/>
    <col min="10" max="10" width="12.6640625" style="7" customWidth="1"/>
    <col min="11" max="15" width="9.1640625" style="7" customWidth="1"/>
    <col min="16" max="16" width="17" style="7" bestFit="1" customWidth="1"/>
    <col min="17" max="16384" width="9.33203125" style="7"/>
  </cols>
  <sheetData>
    <row r="1" spans="1:16" x14ac:dyDescent="0.2">
      <c r="P1" s="103" t="s">
        <v>247</v>
      </c>
    </row>
    <row r="2" spans="1:16" s="40" customFormat="1" ht="12.75" x14ac:dyDescent="0.2">
      <c r="A2" s="215" t="s">
        <v>294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6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x14ac:dyDescent="0.2">
      <c r="B4" s="3"/>
      <c r="C4" s="8"/>
    </row>
    <row r="5" spans="1:16" x14ac:dyDescent="0.2">
      <c r="A5" s="221" t="s">
        <v>1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</row>
    <row r="6" spans="1:1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6" x14ac:dyDescent="0.2">
      <c r="B7" s="5" t="s">
        <v>13</v>
      </c>
      <c r="C7" s="5" t="s">
        <v>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">
      <c r="A9" s="5"/>
      <c r="B9" s="2" t="s">
        <v>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5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B11" s="25" t="s">
        <v>24</v>
      </c>
      <c r="C11" s="2" t="s">
        <v>4</v>
      </c>
    </row>
    <row r="12" spans="1:16" x14ac:dyDescent="0.2">
      <c r="B12" s="25"/>
      <c r="C12" s="2"/>
    </row>
    <row r="13" spans="1:16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x14ac:dyDescent="0.2">
      <c r="B14" s="19"/>
      <c r="C14" s="26" t="s">
        <v>25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">
      <c r="B15" s="1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">
      <c r="B16" s="19"/>
      <c r="C16" s="11"/>
      <c r="D16" s="200" t="s">
        <v>26</v>
      </c>
      <c r="E16" s="200"/>
      <c r="F16" s="200"/>
      <c r="G16" s="200"/>
      <c r="H16" s="200"/>
      <c r="I16" s="200"/>
      <c r="J16" s="201">
        <v>2026</v>
      </c>
      <c r="K16" s="201"/>
      <c r="L16" s="201"/>
      <c r="M16" s="201">
        <v>2025</v>
      </c>
      <c r="N16" s="201"/>
      <c r="O16" s="201"/>
    </row>
    <row r="17" spans="2:16" x14ac:dyDescent="0.2">
      <c r="B17" s="19"/>
      <c r="C17" s="11"/>
      <c r="D17" s="123" t="s">
        <v>241</v>
      </c>
      <c r="E17" s="123"/>
      <c r="F17" s="123"/>
      <c r="G17" s="123"/>
      <c r="H17" s="123"/>
      <c r="I17" s="123"/>
      <c r="J17" s="124">
        <v>-37129.32</v>
      </c>
      <c r="K17" s="123"/>
      <c r="L17" s="123"/>
      <c r="M17" s="124">
        <v>20000</v>
      </c>
      <c r="N17" s="123"/>
      <c r="O17" s="123"/>
    </row>
    <row r="18" spans="2:16" x14ac:dyDescent="0.2">
      <c r="B18" s="19"/>
      <c r="C18" s="11"/>
      <c r="D18" s="123" t="s">
        <v>161</v>
      </c>
      <c r="E18" s="123"/>
      <c r="F18" s="123"/>
      <c r="G18" s="123"/>
      <c r="H18" s="123"/>
      <c r="I18" s="123"/>
      <c r="J18" s="124">
        <f>8450714.64-4393.94</f>
        <v>8446320.7000000011</v>
      </c>
      <c r="K18" s="123"/>
      <c r="L18" s="123"/>
      <c r="M18" s="124">
        <v>903508.7</v>
      </c>
      <c r="N18" s="123"/>
      <c r="O18" s="123"/>
    </row>
    <row r="19" spans="2:16" x14ac:dyDescent="0.2">
      <c r="B19" s="19"/>
      <c r="C19" s="11"/>
      <c r="D19" s="123" t="s">
        <v>254</v>
      </c>
      <c r="E19" s="123"/>
      <c r="F19" s="123"/>
      <c r="G19" s="123"/>
      <c r="H19" s="123"/>
      <c r="I19" s="123"/>
      <c r="J19" s="124">
        <v>4393.9399999999996</v>
      </c>
      <c r="K19" s="123"/>
      <c r="L19" s="123"/>
      <c r="M19" s="124">
        <v>393.94</v>
      </c>
      <c r="N19" s="123"/>
      <c r="O19" s="123"/>
    </row>
    <row r="20" spans="2:16" x14ac:dyDescent="0.2">
      <c r="B20" s="19"/>
      <c r="C20" s="11"/>
      <c r="D20" s="123" t="s">
        <v>162</v>
      </c>
      <c r="E20" s="123"/>
      <c r="F20" s="123"/>
      <c r="G20" s="123"/>
      <c r="H20" s="123"/>
      <c r="I20" s="123"/>
      <c r="J20" s="124">
        <v>7202.55</v>
      </c>
      <c r="K20" s="123"/>
      <c r="L20" s="123"/>
      <c r="M20" s="124">
        <v>0</v>
      </c>
      <c r="N20" s="123"/>
      <c r="O20" s="123"/>
    </row>
    <row r="21" spans="2:16" x14ac:dyDescent="0.2">
      <c r="B21" s="19"/>
      <c r="C21" s="11"/>
      <c r="D21" s="123" t="s">
        <v>163</v>
      </c>
      <c r="E21" s="123"/>
      <c r="F21" s="123"/>
      <c r="G21" s="123"/>
      <c r="H21" s="123"/>
      <c r="I21" s="123"/>
      <c r="J21" s="124">
        <v>0</v>
      </c>
      <c r="K21" s="123"/>
      <c r="L21" s="123"/>
      <c r="M21" s="124">
        <v>0</v>
      </c>
      <c r="N21" s="123"/>
      <c r="O21" s="123"/>
    </row>
    <row r="22" spans="2:16" x14ac:dyDescent="0.2">
      <c r="B22" s="19"/>
      <c r="C22" s="11"/>
      <c r="D22" s="186" t="s">
        <v>28</v>
      </c>
      <c r="E22" s="187"/>
      <c r="F22" s="187"/>
      <c r="G22" s="187"/>
      <c r="H22" s="187"/>
      <c r="I22" s="188"/>
      <c r="J22" s="216">
        <f>SUM(J17:L21)</f>
        <v>8420787.870000001</v>
      </c>
      <c r="K22" s="216"/>
      <c r="L22" s="216"/>
      <c r="M22" s="216">
        <f>SUM(M17:O21)</f>
        <v>923902.6399999999</v>
      </c>
      <c r="N22" s="216"/>
      <c r="O22" s="216"/>
    </row>
    <row r="23" spans="2:16" x14ac:dyDescent="0.2">
      <c r="B23" s="19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2">
      <c r="B24" s="19"/>
      <c r="C24" s="27" t="s">
        <v>29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95"/>
    </row>
    <row r="25" spans="2:16" x14ac:dyDescent="0.2">
      <c r="B25" s="19"/>
      <c r="C25" s="27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2">
      <c r="B26" s="19"/>
      <c r="C26" s="26" t="s">
        <v>249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2">
      <c r="B27" s="19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2">
      <c r="B28" s="19"/>
      <c r="C28" s="11"/>
      <c r="D28" s="11"/>
      <c r="E28" s="11"/>
      <c r="F28" s="200" t="s">
        <v>30</v>
      </c>
      <c r="G28" s="200"/>
      <c r="H28" s="200"/>
      <c r="I28" s="200"/>
      <c r="J28" s="200"/>
      <c r="K28" s="201" t="s">
        <v>31</v>
      </c>
      <c r="L28" s="201"/>
      <c r="M28" s="201"/>
      <c r="O28" s="11"/>
      <c r="P28" s="11"/>
    </row>
    <row r="29" spans="2:16" x14ac:dyDescent="0.2">
      <c r="B29" s="19"/>
      <c r="C29" s="11"/>
      <c r="D29" s="11"/>
      <c r="E29" s="11"/>
      <c r="F29" s="123" t="s">
        <v>164</v>
      </c>
      <c r="G29" s="123"/>
      <c r="H29" s="123"/>
      <c r="I29" s="123"/>
      <c r="J29" s="123"/>
      <c r="K29" s="124">
        <v>1828805.19</v>
      </c>
      <c r="L29" s="123"/>
      <c r="M29" s="123"/>
      <c r="O29" s="11"/>
      <c r="P29" s="11"/>
    </row>
    <row r="30" spans="2:16" x14ac:dyDescent="0.2">
      <c r="B30" s="19"/>
      <c r="C30" s="11"/>
      <c r="D30" s="11"/>
      <c r="E30" s="11"/>
      <c r="F30" s="123" t="s">
        <v>165</v>
      </c>
      <c r="G30" s="123"/>
      <c r="H30" s="123"/>
      <c r="I30" s="123"/>
      <c r="J30" s="123"/>
      <c r="K30" s="124">
        <v>5408960.0700000003</v>
      </c>
      <c r="L30" s="123"/>
      <c r="M30" s="123"/>
      <c r="O30" s="11"/>
      <c r="P30" s="11"/>
    </row>
    <row r="31" spans="2:16" x14ac:dyDescent="0.2">
      <c r="B31" s="19"/>
      <c r="C31" s="11"/>
      <c r="D31" s="11"/>
      <c r="E31" s="11"/>
      <c r="F31" s="123" t="s">
        <v>166</v>
      </c>
      <c r="G31" s="123"/>
      <c r="H31" s="123"/>
      <c r="I31" s="123"/>
      <c r="J31" s="123"/>
      <c r="K31" s="124">
        <v>1208555.44</v>
      </c>
      <c r="L31" s="123"/>
      <c r="M31" s="123"/>
      <c r="O31" s="11"/>
      <c r="P31" s="11"/>
    </row>
    <row r="32" spans="2:16" ht="12.75" customHeight="1" x14ac:dyDescent="0.2">
      <c r="B32" s="19"/>
      <c r="C32" s="11"/>
      <c r="D32" s="11"/>
      <c r="E32" s="11"/>
      <c r="F32" s="129" t="s">
        <v>202</v>
      </c>
      <c r="G32" s="130"/>
      <c r="H32" s="130"/>
      <c r="I32" s="130"/>
      <c r="J32" s="131"/>
      <c r="K32" s="124">
        <v>0</v>
      </c>
      <c r="L32" s="123"/>
      <c r="M32" s="123"/>
      <c r="O32" s="11"/>
      <c r="P32" s="11"/>
    </row>
    <row r="33" spans="2:16" ht="12.75" customHeight="1" x14ac:dyDescent="0.2">
      <c r="B33" s="19"/>
      <c r="C33" s="11"/>
      <c r="D33" s="11"/>
      <c r="E33" s="11"/>
      <c r="F33" s="129" t="s">
        <v>204</v>
      </c>
      <c r="G33" s="130"/>
      <c r="H33" s="130"/>
      <c r="I33" s="130"/>
      <c r="J33" s="131"/>
      <c r="K33" s="124">
        <v>4393.9399999999996</v>
      </c>
      <c r="L33" s="123"/>
      <c r="M33" s="123"/>
      <c r="O33" s="11"/>
      <c r="P33" s="11"/>
    </row>
    <row r="34" spans="2:16" x14ac:dyDescent="0.2">
      <c r="B34" s="19"/>
      <c r="C34" s="11"/>
      <c r="D34" s="11"/>
      <c r="E34" s="11"/>
      <c r="F34" s="186" t="s">
        <v>28</v>
      </c>
      <c r="G34" s="187"/>
      <c r="H34" s="187"/>
      <c r="I34" s="187"/>
      <c r="J34" s="188"/>
      <c r="K34" s="224">
        <f>SUM(K29:M33)</f>
        <v>8450714.6399999987</v>
      </c>
      <c r="L34" s="225"/>
      <c r="M34" s="226"/>
      <c r="O34" s="11"/>
      <c r="P34" s="104" t="s">
        <v>205</v>
      </c>
    </row>
    <row r="35" spans="2:16" x14ac:dyDescent="0.2">
      <c r="B35" s="19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95"/>
    </row>
    <row r="36" spans="2:16" x14ac:dyDescent="0.2">
      <c r="B36" s="19"/>
      <c r="C36" s="27" t="s">
        <v>32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2:16" x14ac:dyDescent="0.2">
      <c r="B37" s="19"/>
      <c r="C37" s="27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2:16" ht="59.25" customHeight="1" x14ac:dyDescent="0.2">
      <c r="B38" s="19"/>
      <c r="C38" s="222" t="s">
        <v>250</v>
      </c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</row>
    <row r="39" spans="2:16" x14ac:dyDescent="0.2">
      <c r="B39" s="1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2:16" x14ac:dyDescent="0.2">
      <c r="B40" s="19"/>
      <c r="C40" s="11"/>
      <c r="D40" s="11"/>
      <c r="E40" s="11"/>
      <c r="F40" s="200" t="s">
        <v>30</v>
      </c>
      <c r="G40" s="200"/>
      <c r="H40" s="200"/>
      <c r="I40" s="200"/>
      <c r="J40" s="200"/>
      <c r="K40" s="201" t="s">
        <v>31</v>
      </c>
      <c r="L40" s="201"/>
      <c r="M40" s="201"/>
      <c r="O40" s="11"/>
      <c r="P40" s="11"/>
    </row>
    <row r="41" spans="2:16" x14ac:dyDescent="0.2">
      <c r="B41" s="19"/>
      <c r="C41" s="11"/>
      <c r="D41" s="11"/>
      <c r="E41" s="11"/>
      <c r="F41" s="123"/>
      <c r="G41" s="123"/>
      <c r="H41" s="123"/>
      <c r="I41" s="123"/>
      <c r="J41" s="123"/>
      <c r="K41" s="124">
        <v>0</v>
      </c>
      <c r="L41" s="123"/>
      <c r="M41" s="123"/>
      <c r="O41" s="11"/>
      <c r="P41" s="11"/>
    </row>
    <row r="42" spans="2:16" x14ac:dyDescent="0.2">
      <c r="B42" s="19"/>
      <c r="C42" s="11"/>
      <c r="D42" s="11"/>
      <c r="E42" s="11"/>
      <c r="F42" s="146" t="s">
        <v>203</v>
      </c>
      <c r="G42" s="147"/>
      <c r="H42" s="147"/>
      <c r="I42" s="147"/>
      <c r="J42" s="148"/>
      <c r="K42" s="177">
        <v>0</v>
      </c>
      <c r="L42" s="179"/>
      <c r="M42" s="180"/>
      <c r="O42" s="11"/>
      <c r="P42" s="11"/>
    </row>
    <row r="43" spans="2:16" x14ac:dyDescent="0.2">
      <c r="B43" s="19"/>
      <c r="C43" s="11"/>
      <c r="D43" s="11"/>
      <c r="E43" s="11"/>
      <c r="F43" s="178"/>
      <c r="G43" s="179"/>
      <c r="H43" s="179"/>
      <c r="I43" s="179"/>
      <c r="J43" s="180"/>
      <c r="K43" s="177">
        <v>0</v>
      </c>
      <c r="L43" s="179"/>
      <c r="M43" s="180"/>
      <c r="O43" s="11"/>
      <c r="P43" s="11"/>
    </row>
    <row r="44" spans="2:16" x14ac:dyDescent="0.2">
      <c r="B44" s="19"/>
      <c r="C44" s="11"/>
      <c r="D44" s="11"/>
      <c r="E44" s="11"/>
      <c r="F44" s="123"/>
      <c r="G44" s="123"/>
      <c r="H44" s="123"/>
      <c r="I44" s="123"/>
      <c r="J44" s="123"/>
      <c r="K44" s="124">
        <v>0</v>
      </c>
      <c r="L44" s="123"/>
      <c r="M44" s="123"/>
      <c r="O44" s="11"/>
      <c r="P44" s="11"/>
    </row>
    <row r="45" spans="2:16" x14ac:dyDescent="0.2">
      <c r="B45" s="19"/>
      <c r="C45" s="11"/>
      <c r="D45" s="11"/>
      <c r="E45" s="11"/>
      <c r="F45" s="123"/>
      <c r="G45" s="123"/>
      <c r="H45" s="123"/>
      <c r="I45" s="123"/>
      <c r="J45" s="123"/>
      <c r="K45" s="124">
        <v>0</v>
      </c>
      <c r="L45" s="123"/>
      <c r="M45" s="123"/>
      <c r="O45" s="11"/>
      <c r="P45" s="11"/>
    </row>
    <row r="46" spans="2:16" x14ac:dyDescent="0.2">
      <c r="B46" s="19"/>
      <c r="C46" s="11"/>
      <c r="D46" s="11"/>
      <c r="E46" s="11"/>
      <c r="F46" s="186" t="s">
        <v>28</v>
      </c>
      <c r="G46" s="187"/>
      <c r="H46" s="187"/>
      <c r="I46" s="187"/>
      <c r="J46" s="188"/>
      <c r="K46" s="211">
        <f>SUM(K41:M45)</f>
        <v>0</v>
      </c>
      <c r="L46" s="212"/>
      <c r="M46" s="213"/>
      <c r="O46" s="11"/>
      <c r="P46" s="11"/>
    </row>
    <row r="47" spans="2:16" x14ac:dyDescent="0.2">
      <c r="B47" s="19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2">
      <c r="B48" s="19"/>
      <c r="C48" s="27" t="s">
        <v>33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6" x14ac:dyDescent="0.2">
      <c r="B49" s="19"/>
      <c r="C49" s="27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6" x14ac:dyDescent="0.2">
      <c r="B50" s="19"/>
      <c r="C50" s="214" t="s">
        <v>38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</row>
    <row r="51" spans="1:16" x14ac:dyDescent="0.2">
      <c r="B51" s="19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 x14ac:dyDescent="0.2">
      <c r="B52" s="19"/>
      <c r="C52" s="11"/>
      <c r="D52" s="11"/>
      <c r="E52" s="11"/>
      <c r="F52" s="200" t="s">
        <v>30</v>
      </c>
      <c r="G52" s="200"/>
      <c r="H52" s="200"/>
      <c r="I52" s="200"/>
      <c r="J52" s="200"/>
      <c r="K52" s="201" t="s">
        <v>31</v>
      </c>
      <c r="L52" s="201"/>
      <c r="M52" s="201"/>
      <c r="O52" s="11"/>
      <c r="P52" s="11"/>
    </row>
    <row r="53" spans="1:16" x14ac:dyDescent="0.2">
      <c r="B53" s="19"/>
      <c r="C53" s="11"/>
      <c r="D53" s="11"/>
      <c r="E53" s="11"/>
      <c r="F53" s="201" t="s">
        <v>232</v>
      </c>
      <c r="G53" s="201"/>
      <c r="H53" s="201"/>
      <c r="I53" s="201"/>
      <c r="J53" s="201"/>
      <c r="K53" s="124">
        <v>0</v>
      </c>
      <c r="L53" s="123"/>
      <c r="M53" s="123"/>
      <c r="O53" s="11"/>
      <c r="P53" s="11"/>
    </row>
    <row r="54" spans="1:16" x14ac:dyDescent="0.2">
      <c r="B54" s="19"/>
      <c r="C54" s="11"/>
      <c r="D54" s="11"/>
      <c r="E54" s="11"/>
      <c r="F54" s="123"/>
      <c r="G54" s="123"/>
      <c r="H54" s="123"/>
      <c r="I54" s="123"/>
      <c r="J54" s="123"/>
      <c r="K54" s="124">
        <v>0</v>
      </c>
      <c r="L54" s="123"/>
      <c r="M54" s="123"/>
      <c r="O54" s="11"/>
      <c r="P54" s="11"/>
    </row>
    <row r="55" spans="1:16" x14ac:dyDescent="0.2">
      <c r="B55" s="19"/>
      <c r="C55" s="11"/>
      <c r="D55" s="11"/>
      <c r="E55" s="11"/>
      <c r="F55" s="186" t="s">
        <v>28</v>
      </c>
      <c r="G55" s="187"/>
      <c r="H55" s="187"/>
      <c r="I55" s="187"/>
      <c r="J55" s="188"/>
      <c r="K55" s="211">
        <f>SUM(K53:M54)</f>
        <v>0</v>
      </c>
      <c r="L55" s="212"/>
      <c r="M55" s="213"/>
      <c r="O55" s="11"/>
      <c r="P55" s="11"/>
    </row>
    <row r="56" spans="1:16" x14ac:dyDescent="0.2">
      <c r="B56" s="19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1:16" x14ac:dyDescent="0.2">
      <c r="A57" s="2"/>
      <c r="B57" s="25" t="s">
        <v>24</v>
      </c>
      <c r="C57" s="2" t="s">
        <v>5</v>
      </c>
    </row>
    <row r="58" spans="1:16" x14ac:dyDescent="0.2">
      <c r="A58" s="2"/>
      <c r="B58" s="25"/>
      <c r="C58" s="2"/>
    </row>
    <row r="59" spans="1:16" x14ac:dyDescent="0.2">
      <c r="A59" s="6"/>
      <c r="B59" s="17"/>
      <c r="C59" s="217" t="s">
        <v>26</v>
      </c>
      <c r="D59" s="218"/>
      <c r="E59" s="218"/>
      <c r="F59" s="218"/>
      <c r="G59" s="218"/>
      <c r="H59" s="218"/>
      <c r="I59" s="218"/>
      <c r="J59" s="146">
        <v>2026</v>
      </c>
      <c r="K59" s="147"/>
      <c r="L59" s="148"/>
      <c r="M59" s="146">
        <v>2025</v>
      </c>
      <c r="N59" s="147"/>
      <c r="O59" s="148"/>
    </row>
    <row r="60" spans="1:16" x14ac:dyDescent="0.2">
      <c r="A60" s="6"/>
      <c r="B60" s="17"/>
      <c r="C60" s="129" t="s">
        <v>240</v>
      </c>
      <c r="D60" s="130"/>
      <c r="E60" s="130"/>
      <c r="F60" s="130"/>
      <c r="G60" s="130"/>
      <c r="H60" s="130"/>
      <c r="I60" s="130"/>
      <c r="J60" s="196">
        <v>0</v>
      </c>
      <c r="K60" s="197"/>
      <c r="L60" s="198"/>
      <c r="M60" s="196">
        <v>0</v>
      </c>
      <c r="N60" s="197"/>
      <c r="O60" s="198"/>
    </row>
    <row r="61" spans="1:16" x14ac:dyDescent="0.2">
      <c r="A61" s="6"/>
      <c r="B61" s="17"/>
      <c r="C61" s="129" t="s">
        <v>167</v>
      </c>
      <c r="D61" s="130"/>
      <c r="E61" s="130"/>
      <c r="F61" s="130"/>
      <c r="G61" s="130"/>
      <c r="H61" s="130"/>
      <c r="I61" s="130"/>
      <c r="J61" s="196">
        <v>114030.48</v>
      </c>
      <c r="K61" s="197"/>
      <c r="L61" s="198"/>
      <c r="M61" s="196">
        <v>114030.48</v>
      </c>
      <c r="N61" s="197"/>
      <c r="O61" s="198"/>
    </row>
    <row r="62" spans="1:16" x14ac:dyDescent="0.2">
      <c r="A62" s="6"/>
      <c r="B62" s="17"/>
      <c r="C62" s="129" t="s">
        <v>168</v>
      </c>
      <c r="D62" s="130"/>
      <c r="E62" s="130"/>
      <c r="F62" s="130"/>
      <c r="G62" s="130"/>
      <c r="H62" s="130"/>
      <c r="I62" s="130"/>
      <c r="J62" s="196">
        <f>2246699.34+60000</f>
        <v>2306699.34</v>
      </c>
      <c r="K62" s="197"/>
      <c r="L62" s="198"/>
      <c r="M62" s="196">
        <v>1294271.8600000001</v>
      </c>
      <c r="N62" s="197"/>
      <c r="O62" s="198"/>
    </row>
    <row r="63" spans="1:16" x14ac:dyDescent="0.2">
      <c r="A63" s="6"/>
      <c r="B63" s="17"/>
      <c r="C63" s="129" t="s">
        <v>233</v>
      </c>
      <c r="D63" s="130"/>
      <c r="E63" s="130"/>
      <c r="F63" s="130"/>
      <c r="G63" s="130"/>
      <c r="H63" s="130"/>
      <c r="I63" s="130"/>
      <c r="J63" s="196">
        <v>409794.45</v>
      </c>
      <c r="K63" s="197"/>
      <c r="L63" s="198"/>
      <c r="M63" s="196">
        <v>0</v>
      </c>
      <c r="N63" s="197"/>
      <c r="O63" s="198"/>
    </row>
    <row r="64" spans="1:16" x14ac:dyDescent="0.2">
      <c r="A64" s="6"/>
      <c r="B64" s="17"/>
      <c r="C64" s="186" t="s">
        <v>28</v>
      </c>
      <c r="D64" s="187"/>
      <c r="E64" s="187"/>
      <c r="F64" s="187"/>
      <c r="G64" s="187"/>
      <c r="H64" s="187"/>
      <c r="I64" s="187"/>
      <c r="J64" s="204">
        <f>SUM(J60:L63)</f>
        <v>2830524.27</v>
      </c>
      <c r="K64" s="205"/>
      <c r="L64" s="206"/>
      <c r="M64" s="204">
        <f>SUM(M60:O63)</f>
        <v>1408302.34</v>
      </c>
      <c r="N64" s="205"/>
      <c r="O64" s="206"/>
      <c r="P64" s="83" t="s">
        <v>205</v>
      </c>
    </row>
    <row r="65" spans="1:16" x14ac:dyDescent="0.2">
      <c r="A65" s="6"/>
      <c r="B65" s="1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">
      <c r="A66" s="6"/>
      <c r="B66" s="17"/>
      <c r="C66" s="26" t="s">
        <v>34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94"/>
    </row>
    <row r="67" spans="1:16" x14ac:dyDescent="0.2">
      <c r="A67" s="6"/>
      <c r="B67" s="17"/>
      <c r="C67" s="6"/>
      <c r="D67" s="6"/>
      <c r="E67" s="6"/>
      <c r="F67" s="6"/>
      <c r="O67" s="6"/>
      <c r="P67" s="6"/>
    </row>
    <row r="68" spans="1:16" x14ac:dyDescent="0.2">
      <c r="A68" s="6"/>
      <c r="B68" s="17"/>
      <c r="C68" s="6"/>
      <c r="D68" s="6"/>
      <c r="E68" s="6"/>
      <c r="F68" s="200" t="s">
        <v>26</v>
      </c>
      <c r="G68" s="200"/>
      <c r="H68" s="148">
        <v>2025</v>
      </c>
      <c r="I68" s="201"/>
      <c r="J68" s="201"/>
      <c r="K68" s="208" t="s">
        <v>35</v>
      </c>
      <c r="L68" s="201"/>
      <c r="M68" s="201"/>
      <c r="O68" s="6"/>
      <c r="P68" s="6"/>
    </row>
    <row r="69" spans="1:16" ht="12.75" customHeight="1" x14ac:dyDescent="0.2">
      <c r="A69" s="6"/>
      <c r="B69" s="17"/>
      <c r="C69" s="194" t="s">
        <v>160</v>
      </c>
      <c r="D69" s="194"/>
      <c r="E69" s="194"/>
      <c r="F69" s="194"/>
      <c r="G69" s="194"/>
      <c r="H69" s="207">
        <f>+J60</f>
        <v>0</v>
      </c>
      <c r="I69" s="199"/>
      <c r="J69" s="199"/>
      <c r="K69" s="209">
        <f>+H69/J64</f>
        <v>0</v>
      </c>
      <c r="L69" s="209"/>
      <c r="M69" s="209"/>
      <c r="O69" s="6"/>
      <c r="P69" s="6"/>
    </row>
    <row r="70" spans="1:16" x14ac:dyDescent="0.2">
      <c r="A70" s="6"/>
      <c r="B70" s="17"/>
      <c r="C70" s="194" t="s">
        <v>167</v>
      </c>
      <c r="D70" s="194"/>
      <c r="E70" s="194"/>
      <c r="F70" s="194"/>
      <c r="G70" s="194"/>
      <c r="H70" s="207">
        <f>+J61</f>
        <v>114030.48</v>
      </c>
      <c r="I70" s="199"/>
      <c r="J70" s="199"/>
      <c r="K70" s="209">
        <f>+H70/J64</f>
        <v>4.0285992672304483E-2</v>
      </c>
      <c r="L70" s="209"/>
      <c r="M70" s="209"/>
      <c r="O70" s="6"/>
      <c r="P70" s="6"/>
    </row>
    <row r="71" spans="1:16" x14ac:dyDescent="0.2">
      <c r="A71" s="6"/>
      <c r="B71" s="17"/>
      <c r="C71" s="195" t="s">
        <v>168</v>
      </c>
      <c r="D71" s="195"/>
      <c r="E71" s="195"/>
      <c r="F71" s="195"/>
      <c r="G71" s="195"/>
      <c r="H71" s="207">
        <f>+J62</f>
        <v>2306699.34</v>
      </c>
      <c r="I71" s="199"/>
      <c r="J71" s="199"/>
      <c r="K71" s="209">
        <f>+H71/J64</f>
        <v>0.81493713530320655</v>
      </c>
      <c r="L71" s="209"/>
      <c r="M71" s="209"/>
      <c r="O71" s="6"/>
      <c r="P71" s="6"/>
    </row>
    <row r="72" spans="1:16" x14ac:dyDescent="0.2">
      <c r="A72" s="6"/>
      <c r="B72" s="17"/>
      <c r="C72" s="132" t="s">
        <v>233</v>
      </c>
      <c r="D72" s="132"/>
      <c r="E72" s="132"/>
      <c r="F72" s="132"/>
      <c r="G72" s="132"/>
      <c r="H72" s="207">
        <f>+J63</f>
        <v>409794.45</v>
      </c>
      <c r="I72" s="199"/>
      <c r="J72" s="199"/>
      <c r="K72" s="209">
        <f>+H72/J64</f>
        <v>0.14477687202448894</v>
      </c>
      <c r="L72" s="209"/>
      <c r="M72" s="209"/>
      <c r="O72" s="6"/>
      <c r="P72" s="6"/>
    </row>
    <row r="73" spans="1:16" x14ac:dyDescent="0.2">
      <c r="A73" s="6"/>
      <c r="B73" s="17"/>
      <c r="C73" s="6"/>
      <c r="D73" s="6"/>
      <c r="E73" s="6"/>
      <c r="F73" s="210"/>
      <c r="G73" s="210"/>
      <c r="H73" s="199"/>
      <c r="I73" s="199"/>
      <c r="J73" s="199"/>
      <c r="K73" s="209" t="s">
        <v>205</v>
      </c>
      <c r="L73" s="209"/>
      <c r="M73" s="209"/>
      <c r="O73" s="6"/>
      <c r="P73" s="6"/>
    </row>
    <row r="74" spans="1:16" x14ac:dyDescent="0.2">
      <c r="A74" s="6"/>
      <c r="B74" s="17"/>
      <c r="C74" s="6"/>
      <c r="D74" s="6"/>
      <c r="E74" s="6"/>
      <c r="F74" s="219" t="s">
        <v>28</v>
      </c>
      <c r="G74" s="219"/>
      <c r="H74" s="216">
        <f>SUM(H69:J73)</f>
        <v>2830524.27</v>
      </c>
      <c r="I74" s="216"/>
      <c r="J74" s="216"/>
      <c r="K74" s="220">
        <f>SUM(K69:M73)</f>
        <v>1</v>
      </c>
      <c r="L74" s="220"/>
      <c r="M74" s="220"/>
      <c r="O74" s="6"/>
      <c r="P74" s="6"/>
    </row>
    <row r="75" spans="1:16" x14ac:dyDescent="0.2">
      <c r="A75" s="6"/>
      <c r="B75" s="17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2">
      <c r="A76" s="6"/>
      <c r="B76" s="17"/>
      <c r="C76" s="27" t="s">
        <v>36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1:16" x14ac:dyDescent="0.2">
      <c r="A77" s="6"/>
      <c r="B77" s="17"/>
      <c r="C77" s="2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x14ac:dyDescent="0.2">
      <c r="A78" s="6"/>
      <c r="B78" s="17"/>
      <c r="C78" s="26" t="s">
        <v>255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</row>
    <row r="79" spans="1:16" x14ac:dyDescent="0.2">
      <c r="A79" s="6"/>
      <c r="B79" s="17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6" x14ac:dyDescent="0.2">
      <c r="A80" s="6"/>
      <c r="B80" s="17"/>
      <c r="C80" s="27" t="s">
        <v>37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</row>
    <row r="81" spans="1:16" x14ac:dyDescent="0.2">
      <c r="A81" s="6"/>
      <c r="B81" s="17"/>
      <c r="C81" s="27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</row>
    <row r="82" spans="1:16" x14ac:dyDescent="0.2">
      <c r="A82" s="6"/>
      <c r="B82" s="17"/>
      <c r="C82" s="223" t="s">
        <v>206</v>
      </c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</row>
    <row r="83" spans="1:16" x14ac:dyDescent="0.2">
      <c r="A83" s="6"/>
      <c r="B83" s="17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</row>
    <row r="84" spans="1:16" s="24" customFormat="1" ht="11.25" x14ac:dyDescent="0.2">
      <c r="A84" s="28"/>
      <c r="B84" s="29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x14ac:dyDescent="0.2">
      <c r="A85" s="6"/>
      <c r="B85" s="25" t="s">
        <v>24</v>
      </c>
      <c r="C85" s="2" t="s">
        <v>6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x14ac:dyDescent="0.2">
      <c r="A86" s="6"/>
      <c r="B86" s="25"/>
      <c r="C86" s="2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">
      <c r="A87" s="6"/>
      <c r="B87" s="25"/>
      <c r="C87" s="1" t="s">
        <v>251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s="24" customFormat="1" ht="11.25" x14ac:dyDescent="0.2">
      <c r="A88" s="36"/>
      <c r="B88" s="3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1:16" x14ac:dyDescent="0.2">
      <c r="A89" s="2"/>
      <c r="B89" s="1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1:16" x14ac:dyDescent="0.2">
      <c r="A90" s="13"/>
      <c r="B90" s="25" t="s">
        <v>24</v>
      </c>
      <c r="C90" s="2" t="s">
        <v>7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x14ac:dyDescent="0.2">
      <c r="A91" s="13"/>
      <c r="B91" s="25"/>
      <c r="C91" s="2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">
      <c r="A92" s="13"/>
      <c r="B92" s="25"/>
      <c r="C92" s="1" t="s">
        <v>252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">
      <c r="A93" s="13"/>
      <c r="B93" s="25"/>
      <c r="C93" s="1" t="s">
        <v>207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">
      <c r="A94" s="13"/>
      <c r="B94" s="25"/>
      <c r="C94" s="2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">
      <c r="A95" s="11"/>
      <c r="B95" s="23"/>
      <c r="C95" s="14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1:16" x14ac:dyDescent="0.2">
      <c r="A96" s="11"/>
      <c r="B96" s="25" t="s">
        <v>24</v>
      </c>
      <c r="C96" s="2" t="s">
        <v>8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1:26" x14ac:dyDescent="0.2">
      <c r="A97" s="11"/>
      <c r="B97" s="25"/>
      <c r="C97" s="2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1:26" x14ac:dyDescent="0.2">
      <c r="A98" s="11"/>
      <c r="B98" s="25"/>
      <c r="C98" s="1" t="s">
        <v>253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1:26" s="24" customFormat="1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">
      <c r="B100" s="19"/>
      <c r="C100" s="30" t="s">
        <v>39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1:26" x14ac:dyDescent="0.2">
      <c r="B101" s="19"/>
      <c r="C101" s="30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26" x14ac:dyDescent="0.2">
      <c r="B102" s="19"/>
      <c r="C102" s="26" t="s">
        <v>40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1:26" x14ac:dyDescent="0.2">
      <c r="B103" s="19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26" x14ac:dyDescent="0.2">
      <c r="B104" s="19"/>
      <c r="C104" s="146" t="s">
        <v>26</v>
      </c>
      <c r="D104" s="147"/>
      <c r="E104" s="147"/>
      <c r="F104" s="147"/>
      <c r="G104" s="147"/>
      <c r="H104" s="147"/>
      <c r="I104" s="201">
        <v>2026</v>
      </c>
      <c r="J104" s="201"/>
      <c r="K104" s="201"/>
      <c r="L104" s="146">
        <v>2025</v>
      </c>
      <c r="M104" s="147"/>
      <c r="N104" s="148"/>
    </row>
    <row r="105" spans="1:26" x14ac:dyDescent="0.2">
      <c r="B105" s="19"/>
      <c r="C105" s="123" t="s">
        <v>169</v>
      </c>
      <c r="D105" s="123"/>
      <c r="E105" s="123"/>
      <c r="F105" s="123"/>
      <c r="G105" s="123"/>
      <c r="H105" s="123"/>
      <c r="I105" s="177">
        <v>340000</v>
      </c>
      <c r="J105" s="179"/>
      <c r="K105" s="180"/>
      <c r="L105" s="177">
        <v>340000</v>
      </c>
      <c r="M105" s="179"/>
      <c r="N105" s="180"/>
    </row>
    <row r="106" spans="1:26" x14ac:dyDescent="0.2">
      <c r="B106" s="19"/>
      <c r="C106" s="123" t="s">
        <v>256</v>
      </c>
      <c r="D106" s="123"/>
      <c r="E106" s="123"/>
      <c r="F106" s="123"/>
      <c r="G106" s="123"/>
      <c r="H106" s="123"/>
      <c r="I106" s="177">
        <v>0</v>
      </c>
      <c r="J106" s="179"/>
      <c r="K106" s="180"/>
      <c r="L106" s="177">
        <v>0</v>
      </c>
      <c r="M106" s="179"/>
      <c r="N106" s="180"/>
    </row>
    <row r="107" spans="1:26" x14ac:dyDescent="0.2">
      <c r="B107" s="19"/>
      <c r="C107" s="123" t="s">
        <v>39</v>
      </c>
      <c r="D107" s="123"/>
      <c r="E107" s="123"/>
      <c r="F107" s="123"/>
      <c r="G107" s="123"/>
      <c r="H107" s="123"/>
      <c r="I107" s="177">
        <v>9949532.2400000002</v>
      </c>
      <c r="J107" s="179"/>
      <c r="K107" s="180"/>
      <c r="L107" s="177">
        <v>0</v>
      </c>
      <c r="M107" s="179"/>
      <c r="N107" s="180"/>
    </row>
    <row r="108" spans="1:26" x14ac:dyDescent="0.2">
      <c r="B108" s="19"/>
      <c r="C108" s="228" t="s">
        <v>170</v>
      </c>
      <c r="D108" s="229"/>
      <c r="E108" s="229"/>
      <c r="F108" s="229"/>
      <c r="G108" s="229"/>
      <c r="H108" s="229"/>
      <c r="I108" s="227">
        <f>SUM(I105:K107)</f>
        <v>10289532.24</v>
      </c>
      <c r="J108" s="227"/>
      <c r="K108" s="227"/>
      <c r="L108" s="227">
        <f>SUM(L105:N106)</f>
        <v>340000</v>
      </c>
      <c r="M108" s="227"/>
      <c r="N108" s="227"/>
    </row>
    <row r="109" spans="1:26" x14ac:dyDescent="0.2">
      <c r="B109" s="19"/>
      <c r="C109" s="11"/>
      <c r="D109" s="31"/>
      <c r="E109" s="31"/>
      <c r="F109" s="31"/>
      <c r="G109" s="31"/>
      <c r="H109" s="31"/>
      <c r="I109" s="31"/>
      <c r="J109" s="31"/>
      <c r="K109" s="31"/>
      <c r="L109" s="32"/>
      <c r="M109" s="32"/>
      <c r="N109" s="32"/>
      <c r="O109" s="32"/>
      <c r="P109" s="32"/>
    </row>
    <row r="110" spans="1:26" x14ac:dyDescent="0.2">
      <c r="B110" s="19"/>
      <c r="C110" s="27" t="s">
        <v>41</v>
      </c>
      <c r="D110" s="31"/>
      <c r="E110" s="31"/>
      <c r="F110" s="31"/>
      <c r="G110" s="31"/>
      <c r="H110" s="31"/>
      <c r="I110" s="31"/>
      <c r="J110" s="31"/>
      <c r="K110" s="31"/>
      <c r="L110" s="32"/>
      <c r="M110" s="32"/>
      <c r="N110" s="32"/>
      <c r="O110" s="32"/>
      <c r="P110" s="32"/>
    </row>
    <row r="111" spans="1:26" x14ac:dyDescent="0.2">
      <c r="B111" s="19"/>
      <c r="C111" s="27"/>
      <c r="D111" s="31"/>
      <c r="E111" s="31"/>
      <c r="F111" s="31"/>
      <c r="G111" s="31"/>
      <c r="H111" s="31"/>
      <c r="I111" s="31"/>
      <c r="J111" s="31"/>
      <c r="K111" s="31"/>
      <c r="L111" s="32"/>
      <c r="M111" s="32"/>
      <c r="N111" s="32"/>
      <c r="O111" s="32"/>
      <c r="P111" s="32"/>
    </row>
    <row r="112" spans="1:26" x14ac:dyDescent="0.2">
      <c r="B112" s="19"/>
      <c r="C112" s="26" t="s">
        <v>42</v>
      </c>
      <c r="D112" s="31"/>
      <c r="E112" s="31"/>
      <c r="F112" s="31"/>
      <c r="G112" s="31"/>
      <c r="H112" s="31"/>
      <c r="I112" s="31"/>
      <c r="J112" s="31"/>
      <c r="K112" s="31"/>
      <c r="L112" s="32"/>
      <c r="M112" s="32"/>
      <c r="N112" s="32"/>
      <c r="O112" s="32"/>
      <c r="P112" s="32"/>
    </row>
    <row r="113" spans="2:16" x14ac:dyDescent="0.2">
      <c r="B113" s="19"/>
      <c r="C113" s="11"/>
      <c r="D113" s="31"/>
      <c r="E113" s="31"/>
      <c r="F113" s="31"/>
      <c r="G113" s="31"/>
      <c r="H113" s="31"/>
      <c r="I113" s="31"/>
      <c r="J113" s="31"/>
      <c r="K113" s="31"/>
      <c r="L113" s="32"/>
      <c r="M113" s="32"/>
      <c r="N113" s="32"/>
      <c r="O113" s="32"/>
      <c r="P113" s="32"/>
    </row>
    <row r="114" spans="2:16" x14ac:dyDescent="0.2">
      <c r="B114" s="19"/>
      <c r="D114" s="154" t="s">
        <v>26</v>
      </c>
      <c r="E114" s="155"/>
      <c r="F114" s="155"/>
      <c r="G114" s="155"/>
      <c r="H114" s="155"/>
      <c r="I114" s="156"/>
      <c r="J114" s="201">
        <v>2026</v>
      </c>
      <c r="K114" s="201"/>
      <c r="L114" s="201"/>
      <c r="M114" s="146">
        <v>2025</v>
      </c>
      <c r="N114" s="147"/>
      <c r="O114" s="148"/>
    </row>
    <row r="115" spans="2:16" x14ac:dyDescent="0.2">
      <c r="B115" s="19"/>
      <c r="D115" s="123" t="s">
        <v>171</v>
      </c>
      <c r="E115" s="123"/>
      <c r="F115" s="123"/>
      <c r="G115" s="123"/>
      <c r="H115" s="123"/>
      <c r="I115" s="123"/>
      <c r="J115" s="133">
        <v>1740497.89</v>
      </c>
      <c r="K115" s="133"/>
      <c r="L115" s="133"/>
      <c r="M115" s="133">
        <v>1740497.89</v>
      </c>
      <c r="N115" s="133"/>
      <c r="O115" s="133"/>
    </row>
    <row r="116" spans="2:16" x14ac:dyDescent="0.2">
      <c r="B116" s="19"/>
      <c r="D116" s="123" t="s">
        <v>172</v>
      </c>
      <c r="E116" s="123"/>
      <c r="F116" s="123"/>
      <c r="G116" s="123"/>
      <c r="H116" s="123"/>
      <c r="I116" s="123"/>
      <c r="J116" s="133">
        <v>137604.57999999999</v>
      </c>
      <c r="K116" s="133"/>
      <c r="L116" s="133"/>
      <c r="M116" s="133">
        <v>139387.78</v>
      </c>
      <c r="N116" s="133"/>
      <c r="O116" s="133"/>
    </row>
    <row r="117" spans="2:16" x14ac:dyDescent="0.2">
      <c r="B117" s="19"/>
      <c r="D117" s="123" t="s">
        <v>257</v>
      </c>
      <c r="E117" s="123"/>
      <c r="F117" s="123"/>
      <c r="G117" s="123"/>
      <c r="H117" s="123"/>
      <c r="I117" s="123"/>
      <c r="J117" s="133">
        <v>91058.84</v>
      </c>
      <c r="K117" s="133"/>
      <c r="L117" s="133"/>
      <c r="M117" s="133">
        <v>91058.84</v>
      </c>
      <c r="N117" s="133"/>
      <c r="O117" s="133"/>
    </row>
    <row r="118" spans="2:16" x14ac:dyDescent="0.2">
      <c r="B118" s="19"/>
      <c r="D118" s="123" t="s">
        <v>173</v>
      </c>
      <c r="E118" s="123"/>
      <c r="F118" s="123"/>
      <c r="G118" s="123"/>
      <c r="H118" s="123"/>
      <c r="I118" s="123"/>
      <c r="J118" s="133">
        <v>4903660.46</v>
      </c>
      <c r="K118" s="133"/>
      <c r="L118" s="133"/>
      <c r="M118" s="133">
        <v>4753660.46</v>
      </c>
      <c r="N118" s="133"/>
      <c r="O118" s="133"/>
    </row>
    <row r="119" spans="2:16" x14ac:dyDescent="0.2">
      <c r="B119" s="19"/>
      <c r="D119" s="123" t="s">
        <v>174</v>
      </c>
      <c r="E119" s="123"/>
      <c r="F119" s="123"/>
      <c r="G119" s="123"/>
      <c r="H119" s="123"/>
      <c r="I119" s="123"/>
      <c r="J119" s="133">
        <v>1880606.31</v>
      </c>
      <c r="K119" s="133"/>
      <c r="L119" s="133"/>
      <c r="M119" s="133">
        <v>1769795.99</v>
      </c>
      <c r="N119" s="133"/>
      <c r="O119" s="133"/>
    </row>
    <row r="120" spans="2:16" x14ac:dyDescent="0.2">
      <c r="B120" s="19"/>
      <c r="D120" s="152" t="s">
        <v>170</v>
      </c>
      <c r="E120" s="152"/>
      <c r="F120" s="152"/>
      <c r="G120" s="152"/>
      <c r="H120" s="152"/>
      <c r="I120" s="152"/>
      <c r="J120" s="135">
        <f>SUM(J115:L119)</f>
        <v>8753428.0800000001</v>
      </c>
      <c r="K120" s="135"/>
      <c r="L120" s="135"/>
      <c r="M120" s="135">
        <f>SUM(M115:O119)</f>
        <v>8494400.959999999</v>
      </c>
      <c r="N120" s="135"/>
      <c r="O120" s="135"/>
    </row>
    <row r="121" spans="2:16" x14ac:dyDescent="0.2">
      <c r="B121" s="19"/>
      <c r="D121" s="123" t="s">
        <v>175</v>
      </c>
      <c r="E121" s="123"/>
      <c r="F121" s="123"/>
      <c r="G121" s="123"/>
      <c r="H121" s="123"/>
      <c r="I121" s="123"/>
      <c r="J121" s="133">
        <v>209627.25</v>
      </c>
      <c r="K121" s="133"/>
      <c r="L121" s="133"/>
      <c r="M121" s="133">
        <v>209627.25</v>
      </c>
      <c r="N121" s="133"/>
      <c r="O121" s="133"/>
    </row>
    <row r="122" spans="2:16" x14ac:dyDescent="0.2">
      <c r="B122" s="19"/>
      <c r="D122" s="123" t="s">
        <v>176</v>
      </c>
      <c r="E122" s="123"/>
      <c r="F122" s="123"/>
      <c r="G122" s="123"/>
      <c r="H122" s="123"/>
      <c r="I122" s="123"/>
      <c r="J122" s="133">
        <v>21726.880000000001</v>
      </c>
      <c r="K122" s="133"/>
      <c r="L122" s="133"/>
      <c r="M122" s="133">
        <v>21726.880000000001</v>
      </c>
      <c r="N122" s="133"/>
      <c r="O122" s="133"/>
    </row>
    <row r="123" spans="2:16" x14ac:dyDescent="0.2">
      <c r="B123" s="19"/>
      <c r="D123" s="152" t="s">
        <v>177</v>
      </c>
      <c r="E123" s="152"/>
      <c r="F123" s="152"/>
      <c r="G123" s="152"/>
      <c r="H123" s="152"/>
      <c r="I123" s="152"/>
      <c r="J123" s="135">
        <f>SUM(J121:L122)</f>
        <v>231354.13</v>
      </c>
      <c r="K123" s="135"/>
      <c r="L123" s="135"/>
      <c r="M123" s="135">
        <f>SUM(M121:O122)</f>
        <v>231354.13</v>
      </c>
      <c r="N123" s="135"/>
      <c r="O123" s="135"/>
    </row>
    <row r="124" spans="2:16" x14ac:dyDescent="0.2">
      <c r="B124" s="19"/>
      <c r="D124" s="123" t="s">
        <v>178</v>
      </c>
      <c r="E124" s="123"/>
      <c r="F124" s="123"/>
      <c r="G124" s="123"/>
      <c r="H124" s="123"/>
      <c r="I124" s="123"/>
      <c r="J124" s="133">
        <v>4908667.6399999997</v>
      </c>
      <c r="K124" s="133"/>
      <c r="L124" s="133"/>
      <c r="M124" s="133">
        <v>4908667.6399999997</v>
      </c>
      <c r="N124" s="133"/>
      <c r="O124" s="133"/>
      <c r="P124" s="99"/>
    </row>
    <row r="125" spans="2:16" x14ac:dyDescent="0.2">
      <c r="B125" s="19"/>
      <c r="D125" s="152" t="s">
        <v>179</v>
      </c>
      <c r="E125" s="152"/>
      <c r="F125" s="152"/>
      <c r="G125" s="152"/>
      <c r="H125" s="152"/>
      <c r="I125" s="152"/>
      <c r="J125" s="135">
        <f>+J124</f>
        <v>4908667.6399999997</v>
      </c>
      <c r="K125" s="135"/>
      <c r="L125" s="135"/>
      <c r="M125" s="135">
        <f>+M124</f>
        <v>4908667.6399999997</v>
      </c>
      <c r="N125" s="135"/>
      <c r="O125" s="135"/>
    </row>
    <row r="126" spans="2:16" x14ac:dyDescent="0.2">
      <c r="B126" s="19"/>
      <c r="D126" s="123" t="s">
        <v>292</v>
      </c>
      <c r="E126" s="123"/>
      <c r="F126" s="123"/>
      <c r="G126" s="123"/>
      <c r="H126" s="123"/>
      <c r="I126" s="123"/>
      <c r="J126" s="135">
        <v>1594000</v>
      </c>
      <c r="K126" s="135"/>
      <c r="L126" s="135"/>
      <c r="M126" s="135">
        <v>0</v>
      </c>
      <c r="N126" s="135"/>
      <c r="O126" s="135"/>
    </row>
    <row r="127" spans="2:16" ht="12.75" thickBot="1" x14ac:dyDescent="0.25">
      <c r="B127" s="19"/>
      <c r="D127" s="126" t="s">
        <v>28</v>
      </c>
      <c r="E127" s="127"/>
      <c r="F127" s="127"/>
      <c r="G127" s="127"/>
      <c r="H127" s="202"/>
      <c r="I127" s="203"/>
      <c r="J127" s="135">
        <f>+J120+J123-J125</f>
        <v>4076114.5700000012</v>
      </c>
      <c r="K127" s="135"/>
      <c r="L127" s="135"/>
      <c r="M127" s="135">
        <f>+M120+M123-M125</f>
        <v>3817087.45</v>
      </c>
      <c r="N127" s="135"/>
      <c r="O127" s="135"/>
    </row>
    <row r="128" spans="2:16" ht="12.75" thickBot="1" x14ac:dyDescent="0.25">
      <c r="B128" s="19"/>
      <c r="C128" s="11"/>
      <c r="D128" s="31"/>
      <c r="E128" s="31"/>
      <c r="F128" s="31"/>
      <c r="G128" s="31"/>
      <c r="H128" s="136" t="s">
        <v>258</v>
      </c>
      <c r="I128" s="137"/>
      <c r="J128" s="134">
        <f>+J127+I108</f>
        <v>14365646.810000002</v>
      </c>
      <c r="K128" s="135"/>
      <c r="L128" s="135"/>
      <c r="M128" s="134">
        <f>+M127+L108</f>
        <v>4157087.45</v>
      </c>
      <c r="N128" s="135"/>
      <c r="O128" s="135"/>
      <c r="P128" s="32"/>
    </row>
    <row r="129" spans="1:16" x14ac:dyDescent="0.2">
      <c r="B129" s="19"/>
      <c r="C129" s="11"/>
      <c r="D129" s="31"/>
      <c r="E129" s="31"/>
      <c r="F129" s="31"/>
      <c r="G129" s="31"/>
      <c r="H129" s="31"/>
      <c r="I129" s="31"/>
      <c r="J129" s="31"/>
      <c r="K129" s="31"/>
      <c r="L129" s="32"/>
      <c r="M129" s="32"/>
      <c r="N129" s="32"/>
      <c r="O129" s="32"/>
      <c r="P129" s="32"/>
    </row>
    <row r="130" spans="1:16" x14ac:dyDescent="0.2">
      <c r="B130" s="19"/>
      <c r="C130" s="27" t="s">
        <v>43</v>
      </c>
      <c r="D130" s="31"/>
      <c r="E130" s="31"/>
      <c r="F130" s="31"/>
      <c r="G130" s="31"/>
      <c r="H130" s="31"/>
      <c r="I130" s="31"/>
      <c r="J130" s="31"/>
      <c r="K130" s="31"/>
      <c r="L130" s="32"/>
      <c r="M130" s="32"/>
      <c r="N130" s="32"/>
      <c r="O130" s="32"/>
      <c r="P130" s="32"/>
    </row>
    <row r="131" spans="1:16" x14ac:dyDescent="0.2">
      <c r="B131" s="19"/>
      <c r="C131" s="27"/>
      <c r="D131" s="31"/>
      <c r="E131" s="31"/>
      <c r="F131" s="31"/>
      <c r="G131" s="31"/>
      <c r="H131" s="31"/>
      <c r="I131" s="31"/>
      <c r="J131" s="31"/>
      <c r="K131" s="31"/>
      <c r="L131" s="32"/>
      <c r="M131" s="32"/>
      <c r="N131" s="32"/>
      <c r="O131" s="32"/>
      <c r="P131" s="32"/>
    </row>
    <row r="132" spans="1:16" x14ac:dyDescent="0.2">
      <c r="B132" s="19"/>
      <c r="C132" s="26" t="s">
        <v>42</v>
      </c>
      <c r="D132" s="31"/>
      <c r="E132" s="31"/>
      <c r="F132" s="31"/>
      <c r="G132" s="31"/>
      <c r="H132" s="31"/>
      <c r="I132" s="31"/>
      <c r="J132" s="31"/>
      <c r="K132" s="31"/>
      <c r="L132" s="32"/>
      <c r="M132" s="32"/>
      <c r="N132" s="32"/>
      <c r="O132" s="32"/>
      <c r="P132" s="32"/>
    </row>
    <row r="133" spans="1:16" x14ac:dyDescent="0.2">
      <c r="B133" s="19"/>
      <c r="C133" s="11"/>
      <c r="D133" s="31"/>
      <c r="E133" s="31"/>
      <c r="F133" s="31"/>
      <c r="G133" s="31"/>
      <c r="H133" s="31"/>
      <c r="I133" s="31"/>
      <c r="J133" s="31"/>
      <c r="K133" s="31"/>
      <c r="L133" s="32"/>
      <c r="M133" s="32"/>
      <c r="N133" s="32"/>
      <c r="O133" s="32"/>
      <c r="P133" s="32"/>
    </row>
    <row r="134" spans="1:16" x14ac:dyDescent="0.2">
      <c r="B134" s="19"/>
      <c r="C134" s="11"/>
      <c r="D134" s="154" t="s">
        <v>26</v>
      </c>
      <c r="E134" s="155"/>
      <c r="F134" s="155"/>
      <c r="G134" s="155"/>
      <c r="H134" s="155"/>
      <c r="I134" s="156"/>
      <c r="J134" s="201">
        <v>2026</v>
      </c>
      <c r="K134" s="201"/>
      <c r="L134" s="201"/>
      <c r="M134" s="146">
        <v>2025</v>
      </c>
      <c r="N134" s="147"/>
      <c r="O134" s="148"/>
    </row>
    <row r="135" spans="1:16" x14ac:dyDescent="0.2">
      <c r="B135" s="19"/>
      <c r="C135" s="11"/>
      <c r="D135" s="228" t="s">
        <v>208</v>
      </c>
      <c r="E135" s="229"/>
      <c r="F135" s="229"/>
      <c r="G135" s="229"/>
      <c r="H135" s="229"/>
      <c r="I135" s="231"/>
      <c r="J135" s="124">
        <v>0</v>
      </c>
      <c r="K135" s="199"/>
      <c r="L135" s="199"/>
      <c r="M135" s="177">
        <v>0</v>
      </c>
      <c r="N135" s="184"/>
      <c r="O135" s="185"/>
    </row>
    <row r="136" spans="1:16" x14ac:dyDescent="0.2">
      <c r="B136" s="19"/>
      <c r="C136" s="11"/>
      <c r="D136" s="31"/>
      <c r="E136" s="31"/>
      <c r="F136" s="31"/>
      <c r="G136" s="31"/>
      <c r="H136" s="31"/>
      <c r="I136" s="31"/>
      <c r="J136" s="31"/>
      <c r="K136" s="31"/>
      <c r="L136" s="32"/>
      <c r="M136" s="32"/>
      <c r="N136" s="32"/>
      <c r="O136" s="32"/>
      <c r="P136" s="32"/>
    </row>
    <row r="137" spans="1:16" x14ac:dyDescent="0.2">
      <c r="A137" s="2"/>
      <c r="B137" s="25" t="s">
        <v>24</v>
      </c>
      <c r="C137" s="2" t="s">
        <v>9</v>
      </c>
    </row>
    <row r="138" spans="1:16" x14ac:dyDescent="0.2">
      <c r="A138" s="2"/>
      <c r="B138" s="25"/>
      <c r="C138" s="2"/>
    </row>
    <row r="139" spans="1:16" x14ac:dyDescent="0.2">
      <c r="A139" s="2"/>
      <c r="B139" s="25"/>
      <c r="C139" s="1" t="s">
        <v>209</v>
      </c>
    </row>
    <row r="140" spans="1:16" x14ac:dyDescent="0.2">
      <c r="A140" s="13"/>
      <c r="B140" s="22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x14ac:dyDescent="0.2">
      <c r="A141" s="1"/>
      <c r="B141" s="25" t="s">
        <v>24</v>
      </c>
      <c r="C141" s="2" t="s">
        <v>10</v>
      </c>
    </row>
    <row r="142" spans="1:16" x14ac:dyDescent="0.2">
      <c r="A142" s="1"/>
      <c r="B142" s="25"/>
      <c r="C142" s="2"/>
    </row>
    <row r="143" spans="1:16" x14ac:dyDescent="0.2">
      <c r="A143" s="1"/>
      <c r="B143" s="25"/>
      <c r="C143" s="1" t="s">
        <v>210</v>
      </c>
    </row>
    <row r="145" spans="1:37" x14ac:dyDescent="0.2">
      <c r="A145" s="2"/>
      <c r="B145" s="9" t="s">
        <v>44</v>
      </c>
    </row>
    <row r="146" spans="1:37" x14ac:dyDescent="0.2">
      <c r="A146" s="2"/>
      <c r="B146" s="9"/>
    </row>
    <row r="147" spans="1:37" x14ac:dyDescent="0.2">
      <c r="A147" s="10"/>
      <c r="B147" s="1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24"/>
      <c r="R147" s="24"/>
      <c r="S147" s="24"/>
      <c r="T147" s="24"/>
      <c r="U147" s="106"/>
      <c r="V147" s="106"/>
      <c r="W147" s="106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</row>
    <row r="148" spans="1:37" x14ac:dyDescent="0.2">
      <c r="A148" s="10"/>
      <c r="B148" s="15"/>
      <c r="C148" s="6"/>
      <c r="D148" s="6"/>
      <c r="E148" s="200" t="s">
        <v>26</v>
      </c>
      <c r="F148" s="200"/>
      <c r="G148" s="200"/>
      <c r="H148" s="200"/>
      <c r="I148" s="201">
        <v>2025</v>
      </c>
      <c r="J148" s="201"/>
      <c r="K148" s="201"/>
      <c r="L148" s="201">
        <v>2024</v>
      </c>
      <c r="M148" s="201"/>
      <c r="N148" s="201"/>
      <c r="P148" s="6"/>
      <c r="Q148" s="24"/>
      <c r="R148" s="24"/>
      <c r="S148" s="24"/>
      <c r="T148" s="24"/>
      <c r="U148" s="106"/>
      <c r="V148" s="106"/>
      <c r="W148" s="106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</row>
    <row r="149" spans="1:37" x14ac:dyDescent="0.2">
      <c r="A149" s="10"/>
      <c r="B149" s="15"/>
      <c r="C149" s="6"/>
      <c r="D149" s="6"/>
      <c r="E149" s="123" t="s">
        <v>180</v>
      </c>
      <c r="F149" s="123"/>
      <c r="G149" s="123"/>
      <c r="H149" s="123"/>
      <c r="I149" s="124">
        <v>24269626.32</v>
      </c>
      <c r="J149" s="123"/>
      <c r="K149" s="123"/>
      <c r="L149" s="124">
        <v>24860625.710000001</v>
      </c>
      <c r="M149" s="123"/>
      <c r="N149" s="123"/>
      <c r="P149" s="6"/>
      <c r="Q149" s="24"/>
      <c r="R149" s="24"/>
      <c r="S149" s="24"/>
      <c r="T149" s="24"/>
      <c r="U149" s="106"/>
      <c r="V149" s="106"/>
      <c r="W149" s="106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</row>
    <row r="150" spans="1:37" x14ac:dyDescent="0.2">
      <c r="A150" s="10"/>
      <c r="B150" s="15"/>
      <c r="C150" s="6"/>
      <c r="D150" s="6"/>
      <c r="E150" s="123" t="s">
        <v>182</v>
      </c>
      <c r="F150" s="123"/>
      <c r="G150" s="123"/>
      <c r="H150" s="123"/>
      <c r="I150" s="124">
        <v>0</v>
      </c>
      <c r="J150" s="123"/>
      <c r="K150" s="123"/>
      <c r="L150" s="124">
        <v>0</v>
      </c>
      <c r="M150" s="123"/>
      <c r="N150" s="123"/>
      <c r="P150" s="6"/>
      <c r="Q150" s="24"/>
      <c r="R150" s="24"/>
      <c r="S150" s="24"/>
      <c r="T150" s="24"/>
      <c r="U150" s="106"/>
      <c r="V150" s="106"/>
      <c r="W150" s="106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</row>
    <row r="151" spans="1:37" x14ac:dyDescent="0.2">
      <c r="A151" s="10"/>
      <c r="B151" s="15"/>
      <c r="C151" s="6"/>
      <c r="D151" s="6"/>
      <c r="E151" s="186" t="s">
        <v>45</v>
      </c>
      <c r="F151" s="187"/>
      <c r="G151" s="187"/>
      <c r="H151" s="188"/>
      <c r="I151" s="227">
        <f>SUM(I149:K150)</f>
        <v>24269626.32</v>
      </c>
      <c r="J151" s="227"/>
      <c r="K151" s="227"/>
      <c r="L151" s="227">
        <f>SUM(L149:N150)</f>
        <v>24860625.710000001</v>
      </c>
      <c r="M151" s="227"/>
      <c r="N151" s="227"/>
      <c r="P151" s="6"/>
      <c r="Q151" s="24"/>
      <c r="R151" s="106"/>
      <c r="S151" s="106"/>
      <c r="T151" s="106"/>
      <c r="U151" s="106"/>
      <c r="V151" s="106"/>
      <c r="W151" s="106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</row>
    <row r="152" spans="1:37" x14ac:dyDescent="0.2">
      <c r="A152" s="10"/>
      <c r="B152" s="1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4"/>
      <c r="R152" s="106"/>
      <c r="S152" s="106"/>
      <c r="T152" s="106"/>
      <c r="U152" s="106"/>
      <c r="V152" s="106"/>
      <c r="W152" s="106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</row>
    <row r="153" spans="1:37" x14ac:dyDescent="0.2">
      <c r="A153" s="10"/>
      <c r="B153" s="25" t="s">
        <v>24</v>
      </c>
      <c r="C153" s="27" t="s">
        <v>46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</row>
    <row r="154" spans="1:37" x14ac:dyDescent="0.2">
      <c r="A154" s="10"/>
      <c r="B154" s="25"/>
      <c r="C154" s="27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</row>
    <row r="155" spans="1:37" x14ac:dyDescent="0.2">
      <c r="A155" s="10"/>
      <c r="B155" s="15"/>
      <c r="C155" s="33" t="s">
        <v>47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4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</row>
    <row r="156" spans="1:37" x14ac:dyDescent="0.2">
      <c r="A156" s="10"/>
      <c r="B156" s="1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4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</row>
    <row r="157" spans="1:37" x14ac:dyDescent="0.2">
      <c r="A157" s="10"/>
      <c r="B157" s="15"/>
      <c r="C157" s="6"/>
      <c r="D157" s="154" t="s">
        <v>26</v>
      </c>
      <c r="E157" s="155"/>
      <c r="F157" s="155"/>
      <c r="G157" s="155"/>
      <c r="H157" s="155"/>
      <c r="I157" s="155"/>
      <c r="J157" s="155"/>
      <c r="K157" s="155"/>
      <c r="L157" s="156"/>
      <c r="M157" s="146" t="s">
        <v>31</v>
      </c>
      <c r="N157" s="147"/>
      <c r="O157" s="148"/>
      <c r="Q157" s="24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</row>
    <row r="158" spans="1:37" x14ac:dyDescent="0.2">
      <c r="A158" s="10"/>
      <c r="B158" s="15"/>
      <c r="C158" s="6"/>
      <c r="D158" s="123" t="s">
        <v>183</v>
      </c>
      <c r="E158" s="123"/>
      <c r="F158" s="123"/>
      <c r="G158" s="123"/>
      <c r="H158" s="123"/>
      <c r="I158" s="123"/>
      <c r="J158" s="123"/>
      <c r="K158" s="123"/>
      <c r="L158" s="123"/>
      <c r="M158" s="124">
        <v>818637.56</v>
      </c>
      <c r="N158" s="123"/>
      <c r="O158" s="123"/>
      <c r="Q158" s="24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</row>
    <row r="159" spans="1:37" x14ac:dyDescent="0.2">
      <c r="A159" s="10"/>
      <c r="B159" s="15"/>
      <c r="C159" s="6"/>
      <c r="D159" s="123" t="s">
        <v>185</v>
      </c>
      <c r="E159" s="123"/>
      <c r="F159" s="123"/>
      <c r="G159" s="123"/>
      <c r="H159" s="123"/>
      <c r="I159" s="123"/>
      <c r="J159" s="123"/>
      <c r="K159" s="123"/>
      <c r="L159" s="123"/>
      <c r="M159" s="124">
        <v>1023080.42</v>
      </c>
      <c r="N159" s="123"/>
      <c r="O159" s="123"/>
      <c r="Q159" s="24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</row>
    <row r="160" spans="1:37" x14ac:dyDescent="0.2">
      <c r="A160" s="10"/>
      <c r="B160" s="15"/>
      <c r="C160" s="6"/>
      <c r="D160" s="123" t="s">
        <v>235</v>
      </c>
      <c r="E160" s="123"/>
      <c r="F160" s="123"/>
      <c r="G160" s="123"/>
      <c r="H160" s="123"/>
      <c r="I160" s="123"/>
      <c r="J160" s="123"/>
      <c r="K160" s="123"/>
      <c r="L160" s="123"/>
      <c r="M160" s="124">
        <v>8354.11</v>
      </c>
      <c r="N160" s="123"/>
      <c r="O160" s="123"/>
      <c r="Q160" s="24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</row>
    <row r="161" spans="1:37" x14ac:dyDescent="0.2">
      <c r="A161" s="10"/>
      <c r="B161" s="15"/>
      <c r="C161" s="6"/>
      <c r="D161" s="123" t="s">
        <v>234</v>
      </c>
      <c r="E161" s="123"/>
      <c r="F161" s="123"/>
      <c r="G161" s="123"/>
      <c r="H161" s="123"/>
      <c r="I161" s="123"/>
      <c r="J161" s="123"/>
      <c r="K161" s="123"/>
      <c r="L161" s="123"/>
      <c r="M161" s="124">
        <v>390331.25</v>
      </c>
      <c r="N161" s="123"/>
      <c r="O161" s="123"/>
      <c r="Q161" s="24"/>
      <c r="R161" s="106"/>
      <c r="S161" s="106"/>
      <c r="T161" s="106"/>
      <c r="U161" s="106"/>
      <c r="V161" s="106"/>
      <c r="W161" s="106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</row>
    <row r="162" spans="1:37" x14ac:dyDescent="0.2">
      <c r="A162" s="10"/>
      <c r="B162" s="15"/>
      <c r="C162" s="6"/>
      <c r="D162" s="123" t="s">
        <v>184</v>
      </c>
      <c r="E162" s="123"/>
      <c r="F162" s="123"/>
      <c r="G162" s="123"/>
      <c r="H162" s="123"/>
      <c r="I162" s="123"/>
      <c r="J162" s="123"/>
      <c r="K162" s="123"/>
      <c r="L162" s="123"/>
      <c r="M162" s="124">
        <v>12792934.32</v>
      </c>
      <c r="N162" s="123"/>
      <c r="O162" s="123"/>
      <c r="Q162" s="24"/>
      <c r="R162" s="106"/>
      <c r="S162" s="106"/>
      <c r="T162" s="106"/>
      <c r="U162" s="106"/>
      <c r="V162" s="106"/>
      <c r="W162" s="106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</row>
    <row r="163" spans="1:37" x14ac:dyDescent="0.2">
      <c r="A163" s="10"/>
      <c r="B163" s="15"/>
      <c r="C163" s="6"/>
      <c r="D163" s="123" t="s">
        <v>186</v>
      </c>
      <c r="E163" s="123"/>
      <c r="F163" s="123"/>
      <c r="G163" s="123"/>
      <c r="H163" s="123"/>
      <c r="I163" s="123"/>
      <c r="J163" s="123"/>
      <c r="K163" s="123"/>
      <c r="L163" s="123"/>
      <c r="M163" s="124">
        <v>2053853.79</v>
      </c>
      <c r="N163" s="123"/>
      <c r="O163" s="123"/>
      <c r="Q163" s="24"/>
      <c r="R163" s="108"/>
      <c r="S163" s="107"/>
      <c r="T163" s="107"/>
      <c r="U163" s="106"/>
      <c r="V163" s="106"/>
      <c r="W163" s="106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</row>
    <row r="164" spans="1:37" x14ac:dyDescent="0.2">
      <c r="A164" s="10"/>
      <c r="B164" s="15"/>
      <c r="C164" s="6"/>
      <c r="D164" s="123" t="s">
        <v>259</v>
      </c>
      <c r="E164" s="123"/>
      <c r="F164" s="123"/>
      <c r="G164" s="123"/>
      <c r="H164" s="123"/>
      <c r="I164" s="123"/>
      <c r="J164" s="123"/>
      <c r="K164" s="123"/>
      <c r="L164" s="123"/>
      <c r="M164" s="124">
        <v>7176006.8799999999</v>
      </c>
      <c r="N164" s="123"/>
      <c r="O164" s="123"/>
      <c r="Q164" s="24"/>
      <c r="R164" s="108"/>
      <c r="S164" s="107"/>
      <c r="T164" s="107"/>
      <c r="U164" s="106"/>
      <c r="V164" s="106"/>
      <c r="W164" s="106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</row>
    <row r="165" spans="1:37" x14ac:dyDescent="0.2">
      <c r="A165" s="10"/>
      <c r="B165" s="15"/>
      <c r="C165" s="6"/>
      <c r="D165" s="123" t="s">
        <v>260</v>
      </c>
      <c r="E165" s="123"/>
      <c r="F165" s="123"/>
      <c r="G165" s="123"/>
      <c r="H165" s="123"/>
      <c r="I165" s="123"/>
      <c r="J165" s="123"/>
      <c r="K165" s="123"/>
      <c r="L165" s="123"/>
      <c r="M165" s="124">
        <v>6428</v>
      </c>
      <c r="N165" s="123"/>
      <c r="O165" s="123"/>
      <c r="Q165" s="24"/>
      <c r="R165" s="108"/>
      <c r="S165" s="107"/>
      <c r="T165" s="107"/>
      <c r="U165" s="106"/>
      <c r="V165" s="106"/>
      <c r="W165" s="106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</row>
    <row r="166" spans="1:37" x14ac:dyDescent="0.2">
      <c r="A166" s="10"/>
      <c r="B166" s="15"/>
      <c r="C166" s="6"/>
      <c r="D166" s="126" t="s">
        <v>181</v>
      </c>
      <c r="E166" s="127"/>
      <c r="F166" s="127"/>
      <c r="G166" s="127"/>
      <c r="H166" s="127"/>
      <c r="I166" s="127"/>
      <c r="J166" s="127"/>
      <c r="K166" s="127"/>
      <c r="L166" s="128"/>
      <c r="M166" s="235">
        <f>SUM(M158:O165)</f>
        <v>24269626.329999998</v>
      </c>
      <c r="N166" s="236"/>
      <c r="O166" s="237"/>
      <c r="Q166" s="24"/>
      <c r="R166" s="108"/>
      <c r="S166" s="107"/>
      <c r="T166" s="107"/>
      <c r="U166" s="106"/>
      <c r="V166" s="106"/>
      <c r="W166" s="106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</row>
    <row r="167" spans="1:37" x14ac:dyDescent="0.2">
      <c r="A167" s="10"/>
      <c r="B167" s="1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24"/>
      <c r="R167" s="108"/>
      <c r="S167" s="107"/>
      <c r="T167" s="107"/>
      <c r="U167" s="106"/>
      <c r="V167" s="106"/>
      <c r="W167" s="106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</row>
    <row r="168" spans="1:37" x14ac:dyDescent="0.2">
      <c r="A168" s="10"/>
      <c r="B168" s="15"/>
      <c r="C168" s="27" t="s">
        <v>48</v>
      </c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R168" s="108"/>
      <c r="S168" s="107"/>
      <c r="T168" s="107"/>
    </row>
    <row r="169" spans="1:37" x14ac:dyDescent="0.2">
      <c r="A169" s="10"/>
      <c r="B169" s="15"/>
      <c r="C169" s="27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R169" s="108"/>
      <c r="S169" s="107"/>
      <c r="T169" s="107"/>
    </row>
    <row r="170" spans="1:37" x14ac:dyDescent="0.2">
      <c r="A170" s="10"/>
      <c r="B170" s="15"/>
      <c r="C170" s="26" t="s">
        <v>261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R170" s="108"/>
      <c r="S170" s="107"/>
      <c r="T170" s="107"/>
    </row>
    <row r="171" spans="1:37" x14ac:dyDescent="0.2">
      <c r="A171" s="10"/>
      <c r="B171" s="15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R171" s="109"/>
      <c r="S171" s="109"/>
      <c r="T171" s="109"/>
    </row>
    <row r="172" spans="1:37" x14ac:dyDescent="0.2">
      <c r="A172" s="10"/>
      <c r="B172" s="15"/>
      <c r="C172" s="27" t="s">
        <v>49</v>
      </c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R172" s="109"/>
      <c r="S172" s="109"/>
      <c r="T172" s="109"/>
    </row>
    <row r="173" spans="1:37" x14ac:dyDescent="0.2">
      <c r="A173" s="10"/>
      <c r="B173" s="15"/>
      <c r="C173" s="27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R173" s="109"/>
      <c r="S173" s="109"/>
      <c r="T173" s="109"/>
    </row>
    <row r="174" spans="1:37" x14ac:dyDescent="0.2">
      <c r="A174" s="10"/>
      <c r="B174" s="15"/>
      <c r="C174" s="26" t="s">
        <v>262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</row>
    <row r="175" spans="1:37" x14ac:dyDescent="0.2">
      <c r="A175" s="10"/>
      <c r="B175" s="1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</row>
    <row r="176" spans="1:37" x14ac:dyDescent="0.2">
      <c r="A176" s="10"/>
      <c r="B176" s="15"/>
      <c r="C176" s="27" t="s">
        <v>50</v>
      </c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</row>
    <row r="177" spans="1:16" x14ac:dyDescent="0.2">
      <c r="A177" s="10"/>
      <c r="B177" s="15"/>
      <c r="C177" s="27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</row>
    <row r="178" spans="1:16" ht="12" customHeight="1" x14ac:dyDescent="0.2">
      <c r="A178" s="10"/>
      <c r="B178" s="15"/>
      <c r="C178" s="145" t="s">
        <v>210</v>
      </c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</row>
    <row r="179" spans="1:16" x14ac:dyDescent="0.2">
      <c r="A179" s="10"/>
      <c r="B179" s="1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</row>
    <row r="180" spans="1:16" x14ac:dyDescent="0.2">
      <c r="A180" s="10"/>
      <c r="B180" s="15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</row>
    <row r="181" spans="1:16" x14ac:dyDescent="0.2">
      <c r="A181" s="10"/>
      <c r="B181" s="15"/>
      <c r="C181" s="27" t="s">
        <v>51</v>
      </c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</row>
    <row r="182" spans="1:16" x14ac:dyDescent="0.2">
      <c r="A182" s="10"/>
      <c r="B182" s="15"/>
      <c r="C182" s="27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</row>
    <row r="183" spans="1:16" ht="12" customHeight="1" x14ac:dyDescent="0.2">
      <c r="A183" s="10"/>
      <c r="B183" s="15"/>
      <c r="C183" s="125" t="s">
        <v>262</v>
      </c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</row>
    <row r="184" spans="1:16" x14ac:dyDescent="0.2">
      <c r="A184" s="10"/>
      <c r="B184" s="1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1:16" x14ac:dyDescent="0.2">
      <c r="A185" s="10"/>
      <c r="B185" s="25" t="s">
        <v>24</v>
      </c>
      <c r="C185" s="27" t="s">
        <v>52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1:16" x14ac:dyDescent="0.2">
      <c r="A186" s="10"/>
      <c r="B186" s="25"/>
      <c r="C186" s="27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1:16" x14ac:dyDescent="0.2">
      <c r="A187" s="10"/>
      <c r="B187" s="15"/>
      <c r="C187" s="145" t="s">
        <v>210</v>
      </c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</row>
    <row r="188" spans="1:16" x14ac:dyDescent="0.2">
      <c r="A188" s="10"/>
      <c r="B188" s="1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</row>
    <row r="189" spans="1:16" x14ac:dyDescent="0.2">
      <c r="A189" s="10"/>
      <c r="B189" s="15"/>
      <c r="C189" s="6"/>
      <c r="D189" s="154" t="s">
        <v>26</v>
      </c>
      <c r="E189" s="155"/>
      <c r="F189" s="155"/>
      <c r="G189" s="155"/>
      <c r="H189" s="155"/>
      <c r="I189" s="155"/>
      <c r="J189" s="155"/>
      <c r="K189" s="155"/>
      <c r="L189" s="156"/>
      <c r="M189" s="146">
        <v>2026</v>
      </c>
      <c r="N189" s="147"/>
      <c r="O189" s="148"/>
    </row>
    <row r="190" spans="1:16" x14ac:dyDescent="0.2">
      <c r="A190" s="10"/>
      <c r="B190" s="15"/>
      <c r="C190" s="6"/>
      <c r="D190" s="181" t="s">
        <v>187</v>
      </c>
      <c r="E190" s="182"/>
      <c r="F190" s="182"/>
      <c r="G190" s="182"/>
      <c r="H190" s="182"/>
      <c r="I190" s="182"/>
      <c r="J190" s="182"/>
      <c r="K190" s="182"/>
      <c r="L190" s="183"/>
      <c r="M190" s="177">
        <v>0</v>
      </c>
      <c r="N190" s="184"/>
      <c r="O190" s="185"/>
    </row>
    <row r="191" spans="1:16" x14ac:dyDescent="0.2">
      <c r="A191" s="10"/>
      <c r="B191" s="15"/>
      <c r="C191" s="6"/>
      <c r="D191" s="186" t="s">
        <v>53</v>
      </c>
      <c r="E191" s="187"/>
      <c r="F191" s="187"/>
      <c r="G191" s="187"/>
      <c r="H191" s="187"/>
      <c r="I191" s="187"/>
      <c r="J191" s="187"/>
      <c r="K191" s="187"/>
      <c r="L191" s="188"/>
      <c r="M191" s="149">
        <f>SUM(M190)</f>
        <v>0</v>
      </c>
      <c r="N191" s="150"/>
      <c r="O191" s="151"/>
    </row>
    <row r="192" spans="1:16" x14ac:dyDescent="0.2">
      <c r="A192" s="10"/>
      <c r="B192" s="1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1:16" x14ac:dyDescent="0.2">
      <c r="A193" s="15"/>
      <c r="B193" s="2" t="s">
        <v>16</v>
      </c>
      <c r="C193" s="16" t="s">
        <v>17</v>
      </c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</row>
    <row r="194" spans="1:16" x14ac:dyDescent="0.2">
      <c r="A194" s="15"/>
      <c r="B194" s="2"/>
      <c r="C194" s="16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</row>
    <row r="195" spans="1:16" x14ac:dyDescent="0.2">
      <c r="A195" s="13"/>
      <c r="B195" s="13"/>
      <c r="C195" s="2" t="s">
        <v>2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230">
        <v>6651075.2300000004</v>
      </c>
      <c r="N195" s="230"/>
      <c r="O195" s="230"/>
      <c r="P195" s="13"/>
    </row>
    <row r="196" spans="1:16" x14ac:dyDescent="0.2">
      <c r="A196" s="13"/>
      <c r="B196" s="13"/>
      <c r="C196" s="2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1:16" s="24" customFormat="1" ht="11.25" x14ac:dyDescent="0.2">
      <c r="A197" s="73"/>
      <c r="B197" s="72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4"/>
      <c r="P197" s="74"/>
    </row>
    <row r="198" spans="1:16" s="24" customFormat="1" ht="11.25" x14ac:dyDescent="0.2">
      <c r="B198" s="34"/>
      <c r="C198" s="76" t="s">
        <v>150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7"/>
      <c r="P198" s="73"/>
    </row>
    <row r="199" spans="1:16" x14ac:dyDescent="0.2">
      <c r="A199" s="24"/>
      <c r="B199" s="34"/>
      <c r="C199" s="76" t="s">
        <v>151</v>
      </c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7"/>
      <c r="P199" s="77"/>
    </row>
    <row r="200" spans="1:16" x14ac:dyDescent="0.2">
      <c r="A200" s="24"/>
      <c r="B200" s="34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</row>
    <row r="201" spans="1:16" x14ac:dyDescent="0.2">
      <c r="B201" s="1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</row>
    <row r="202" spans="1:16" x14ac:dyDescent="0.2">
      <c r="B202" s="18"/>
      <c r="C202" s="14"/>
      <c r="D202" s="154" t="s">
        <v>26</v>
      </c>
      <c r="E202" s="155"/>
      <c r="F202" s="155"/>
      <c r="G202" s="155"/>
      <c r="H202" s="155"/>
      <c r="I202" s="155"/>
      <c r="J202" s="155"/>
      <c r="K202" s="155"/>
      <c r="L202" s="156"/>
      <c r="M202" s="146" t="s">
        <v>31</v>
      </c>
      <c r="N202" s="147"/>
      <c r="O202" s="148"/>
    </row>
    <row r="203" spans="1:16" x14ac:dyDescent="0.2">
      <c r="B203" s="18"/>
      <c r="C203" s="14"/>
      <c r="D203" s="123" t="s">
        <v>188</v>
      </c>
      <c r="E203" s="123"/>
      <c r="F203" s="123"/>
      <c r="G203" s="123"/>
      <c r="H203" s="123"/>
      <c r="I203" s="123"/>
      <c r="J203" s="123"/>
      <c r="K203" s="123"/>
      <c r="L203" s="123"/>
      <c r="M203" s="144">
        <v>18962316.510000002</v>
      </c>
      <c r="N203" s="144"/>
      <c r="O203" s="144"/>
    </row>
    <row r="204" spans="1:16" x14ac:dyDescent="0.2">
      <c r="B204" s="18"/>
      <c r="C204" s="14"/>
      <c r="D204" s="152" t="s">
        <v>154</v>
      </c>
      <c r="E204" s="152"/>
      <c r="F204" s="152"/>
      <c r="G204" s="152"/>
      <c r="H204" s="152"/>
      <c r="I204" s="152"/>
      <c r="J204" s="152"/>
      <c r="K204" s="152"/>
      <c r="L204" s="152"/>
      <c r="M204" s="153">
        <f>SUM(M203:O203)</f>
        <v>18962316.510000002</v>
      </c>
      <c r="N204" s="153"/>
      <c r="O204" s="153"/>
    </row>
    <row r="205" spans="1:16" x14ac:dyDescent="0.2">
      <c r="B205" s="18"/>
      <c r="C205" s="14"/>
      <c r="D205" s="123" t="s">
        <v>189</v>
      </c>
      <c r="E205" s="123"/>
      <c r="F205" s="123"/>
      <c r="G205" s="123"/>
      <c r="H205" s="123"/>
      <c r="I205" s="123"/>
      <c r="J205" s="123"/>
      <c r="K205" s="123"/>
      <c r="L205" s="123"/>
      <c r="M205" s="144">
        <v>20086530</v>
      </c>
      <c r="N205" s="144"/>
      <c r="O205" s="144"/>
    </row>
    <row r="206" spans="1:16" x14ac:dyDescent="0.2">
      <c r="B206" s="18"/>
      <c r="C206" s="14"/>
      <c r="D206" s="152" t="s">
        <v>54</v>
      </c>
      <c r="E206" s="152"/>
      <c r="F206" s="152"/>
      <c r="G206" s="152"/>
      <c r="H206" s="152"/>
      <c r="I206" s="152"/>
      <c r="J206" s="152"/>
      <c r="K206" s="152"/>
      <c r="L206" s="152"/>
      <c r="M206" s="153">
        <f>SUM(M205:O205)</f>
        <v>20086530</v>
      </c>
      <c r="N206" s="153"/>
      <c r="O206" s="153"/>
      <c r="P206" s="83"/>
    </row>
    <row r="207" spans="1:16" x14ac:dyDescent="0.2">
      <c r="B207" s="18"/>
      <c r="C207" s="14"/>
      <c r="D207" s="123" t="s">
        <v>242</v>
      </c>
      <c r="E207" s="123"/>
      <c r="F207" s="123"/>
      <c r="G207" s="123"/>
      <c r="H207" s="123"/>
      <c r="I207" s="123"/>
      <c r="J207" s="123"/>
      <c r="K207" s="123"/>
      <c r="L207" s="123"/>
      <c r="M207" s="144">
        <v>0</v>
      </c>
      <c r="N207" s="144"/>
      <c r="O207" s="144"/>
    </row>
    <row r="208" spans="1:16" x14ac:dyDescent="0.2">
      <c r="B208" s="18"/>
      <c r="C208" s="14"/>
      <c r="D208" s="152" t="s">
        <v>155</v>
      </c>
      <c r="E208" s="152"/>
      <c r="F208" s="152"/>
      <c r="G208" s="152"/>
      <c r="H208" s="152"/>
      <c r="I208" s="152"/>
      <c r="J208" s="152"/>
      <c r="K208" s="152"/>
      <c r="L208" s="152"/>
      <c r="M208" s="153">
        <f>+M207</f>
        <v>0</v>
      </c>
      <c r="N208" s="153"/>
      <c r="O208" s="153"/>
    </row>
    <row r="209" spans="1:16" x14ac:dyDescent="0.2">
      <c r="B209" s="18"/>
      <c r="C209" s="14"/>
      <c r="D209" s="123" t="s">
        <v>190</v>
      </c>
      <c r="E209" s="123"/>
      <c r="F209" s="123"/>
      <c r="G209" s="123"/>
      <c r="H209" s="123"/>
      <c r="I209" s="123"/>
      <c r="J209" s="123"/>
      <c r="K209" s="123"/>
      <c r="L209" s="123"/>
      <c r="M209" s="144">
        <v>78374.3</v>
      </c>
      <c r="N209" s="144"/>
      <c r="O209" s="144"/>
    </row>
    <row r="210" spans="1:16" x14ac:dyDescent="0.2">
      <c r="B210" s="18"/>
      <c r="C210" s="14"/>
      <c r="D210" s="152" t="s">
        <v>156</v>
      </c>
      <c r="E210" s="152"/>
      <c r="F210" s="152"/>
      <c r="G210" s="152"/>
      <c r="H210" s="152"/>
      <c r="I210" s="152"/>
      <c r="J210" s="152"/>
      <c r="K210" s="152"/>
      <c r="L210" s="152"/>
      <c r="M210" s="153">
        <f>+M209</f>
        <v>78374.3</v>
      </c>
      <c r="N210" s="153"/>
      <c r="O210" s="153"/>
    </row>
    <row r="211" spans="1:16" x14ac:dyDescent="0.2">
      <c r="B211" s="18"/>
      <c r="C211" s="14"/>
      <c r="D211" s="123" t="s">
        <v>264</v>
      </c>
      <c r="E211" s="123"/>
      <c r="F211" s="123"/>
      <c r="G211" s="123"/>
      <c r="H211" s="123"/>
      <c r="I211" s="123"/>
      <c r="J211" s="123"/>
      <c r="K211" s="123"/>
      <c r="L211" s="123"/>
      <c r="M211" s="144">
        <v>0</v>
      </c>
      <c r="N211" s="144"/>
      <c r="O211" s="144"/>
    </row>
    <row r="212" spans="1:16" x14ac:dyDescent="0.2">
      <c r="B212" s="18"/>
      <c r="C212" s="14"/>
      <c r="D212" s="152" t="s">
        <v>263</v>
      </c>
      <c r="E212" s="152"/>
      <c r="F212" s="152"/>
      <c r="G212" s="152"/>
      <c r="H212" s="152"/>
      <c r="I212" s="152"/>
      <c r="J212" s="152"/>
      <c r="K212" s="152"/>
      <c r="L212" s="152"/>
      <c r="M212" s="153">
        <f>+M211</f>
        <v>0</v>
      </c>
      <c r="N212" s="153"/>
      <c r="O212" s="153"/>
      <c r="P212" s="83"/>
    </row>
    <row r="213" spans="1:16" x14ac:dyDescent="0.2">
      <c r="B213" s="18"/>
      <c r="C213" s="14"/>
      <c r="D213" s="123" t="s">
        <v>191</v>
      </c>
      <c r="E213" s="123"/>
      <c r="F213" s="123"/>
      <c r="G213" s="123"/>
      <c r="H213" s="123"/>
      <c r="I213" s="123"/>
      <c r="J213" s="123"/>
      <c r="K213" s="123"/>
      <c r="L213" s="123"/>
      <c r="M213" s="144" t="s">
        <v>205</v>
      </c>
      <c r="N213" s="144"/>
      <c r="O213" s="144"/>
    </row>
    <row r="214" spans="1:16" x14ac:dyDescent="0.2">
      <c r="B214" s="18"/>
      <c r="C214" s="14"/>
      <c r="D214" s="152" t="s">
        <v>157</v>
      </c>
      <c r="E214" s="152"/>
      <c r="F214" s="152"/>
      <c r="G214" s="152"/>
      <c r="H214" s="152"/>
      <c r="I214" s="152"/>
      <c r="J214" s="152"/>
      <c r="K214" s="152"/>
      <c r="L214" s="152"/>
      <c r="M214" s="153">
        <f>SUM(M213)</f>
        <v>0</v>
      </c>
      <c r="N214" s="153"/>
      <c r="O214" s="153"/>
    </row>
    <row r="215" spans="1:16" x14ac:dyDescent="0.2">
      <c r="B215" s="18"/>
      <c r="C215" s="14"/>
      <c r="D215" s="123" t="s">
        <v>192</v>
      </c>
      <c r="E215" s="123"/>
      <c r="F215" s="123"/>
      <c r="G215" s="123"/>
      <c r="H215" s="123"/>
      <c r="I215" s="123"/>
      <c r="J215" s="123"/>
      <c r="K215" s="123"/>
      <c r="L215" s="123"/>
      <c r="M215" s="144" t="s">
        <v>205</v>
      </c>
      <c r="N215" s="144"/>
      <c r="O215" s="144"/>
    </row>
    <row r="216" spans="1:16" x14ac:dyDescent="0.2">
      <c r="B216" s="18"/>
      <c r="C216" s="14"/>
      <c r="D216" s="152" t="s">
        <v>158</v>
      </c>
      <c r="E216" s="152"/>
      <c r="F216" s="152"/>
      <c r="G216" s="152"/>
      <c r="H216" s="152"/>
      <c r="I216" s="152"/>
      <c r="J216" s="152"/>
      <c r="K216" s="152"/>
      <c r="L216" s="152"/>
      <c r="M216" s="153">
        <f>SUM(M215)</f>
        <v>0</v>
      </c>
      <c r="N216" s="153"/>
      <c r="O216" s="153"/>
    </row>
    <row r="217" spans="1:16" x14ac:dyDescent="0.2">
      <c r="B217" s="18"/>
      <c r="C217" s="14"/>
      <c r="D217" s="123" t="s">
        <v>193</v>
      </c>
      <c r="E217" s="123"/>
      <c r="F217" s="123"/>
      <c r="G217" s="123"/>
      <c r="H217" s="123"/>
      <c r="I217" s="123"/>
      <c r="J217" s="123"/>
      <c r="K217" s="123"/>
      <c r="L217" s="123"/>
      <c r="M217" s="144" t="s">
        <v>205</v>
      </c>
      <c r="N217" s="144"/>
      <c r="O217" s="144"/>
    </row>
    <row r="218" spans="1:16" x14ac:dyDescent="0.2">
      <c r="B218" s="18"/>
      <c r="C218" s="14"/>
      <c r="D218" s="152" t="s">
        <v>158</v>
      </c>
      <c r="E218" s="152"/>
      <c r="F218" s="152"/>
      <c r="G218" s="152"/>
      <c r="H218" s="152"/>
      <c r="I218" s="152"/>
      <c r="J218" s="152"/>
      <c r="K218" s="152"/>
      <c r="L218" s="152"/>
      <c r="M218" s="153">
        <f>SUM(M217)</f>
        <v>0</v>
      </c>
      <c r="N218" s="153"/>
      <c r="O218" s="153"/>
      <c r="P218" s="14"/>
    </row>
    <row r="219" spans="1:16" x14ac:dyDescent="0.2">
      <c r="B219" s="18"/>
      <c r="C219" s="75" t="s">
        <v>205</v>
      </c>
      <c r="D219" s="123" t="s">
        <v>194</v>
      </c>
      <c r="E219" s="123"/>
      <c r="F219" s="123"/>
      <c r="G219" s="123"/>
      <c r="H219" s="123"/>
      <c r="I219" s="123"/>
      <c r="J219" s="123"/>
      <c r="K219" s="123"/>
      <c r="L219" s="123"/>
      <c r="M219" s="144" t="s">
        <v>205</v>
      </c>
      <c r="N219" s="144"/>
      <c r="O219" s="144"/>
      <c r="P219" s="105"/>
    </row>
    <row r="220" spans="1:16" x14ac:dyDescent="0.2">
      <c r="B220" s="18"/>
      <c r="C220" s="14"/>
      <c r="D220" s="152" t="s">
        <v>159</v>
      </c>
      <c r="E220" s="152"/>
      <c r="F220" s="152"/>
      <c r="G220" s="152"/>
      <c r="H220" s="152"/>
      <c r="I220" s="152"/>
      <c r="J220" s="152"/>
      <c r="K220" s="152"/>
      <c r="L220" s="152"/>
      <c r="M220" s="153">
        <f>SUM(M219)</f>
        <v>0</v>
      </c>
      <c r="N220" s="153"/>
      <c r="O220" s="153"/>
      <c r="P220" s="14"/>
    </row>
    <row r="221" spans="1:16" x14ac:dyDescent="0.2">
      <c r="B221" s="18"/>
      <c r="C221" s="14"/>
      <c r="D221" s="14"/>
      <c r="E221" s="14"/>
      <c r="F221" s="186" t="s">
        <v>265</v>
      </c>
      <c r="G221" s="187"/>
      <c r="H221" s="187"/>
      <c r="I221" s="187"/>
      <c r="J221" s="187"/>
      <c r="K221" s="187"/>
      <c r="L221" s="188"/>
      <c r="M221" s="153">
        <f>+M212+M210+M208+M206+M204+M195</f>
        <v>45778296.040000007</v>
      </c>
      <c r="N221" s="153"/>
      <c r="O221" s="153"/>
      <c r="P221" s="14"/>
    </row>
    <row r="222" spans="1:16" x14ac:dyDescent="0.2">
      <c r="B222" s="18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</row>
    <row r="223" spans="1:16" x14ac:dyDescent="0.2">
      <c r="A223" s="6"/>
      <c r="B223" s="6"/>
      <c r="C223" s="2" t="s">
        <v>11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1:16" x14ac:dyDescent="0.2">
      <c r="A224" s="6"/>
      <c r="B224" s="6"/>
      <c r="C224" s="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1:21" ht="12" customHeight="1" x14ac:dyDescent="0.2">
      <c r="A225" s="6"/>
      <c r="B225" s="20" t="s">
        <v>23</v>
      </c>
      <c r="C225" s="193" t="s">
        <v>22</v>
      </c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</row>
    <row r="226" spans="1:21" x14ac:dyDescent="0.2">
      <c r="A226" s="6"/>
      <c r="B226" s="20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</row>
    <row r="227" spans="1:21" x14ac:dyDescent="0.2">
      <c r="A227" s="6"/>
      <c r="B227" s="17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</row>
    <row r="228" spans="1:21" x14ac:dyDescent="0.2">
      <c r="A228" s="6"/>
      <c r="B228" s="17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109"/>
      <c r="R228" s="109"/>
      <c r="S228" s="109"/>
      <c r="T228" s="109"/>
      <c r="U228" s="109"/>
    </row>
    <row r="229" spans="1:21" x14ac:dyDescent="0.2">
      <c r="A229" s="6"/>
      <c r="B229" s="17"/>
      <c r="C229" s="6"/>
      <c r="D229" s="6"/>
      <c r="E229" s="154" t="s">
        <v>26</v>
      </c>
      <c r="F229" s="155"/>
      <c r="G229" s="155"/>
      <c r="H229" s="155"/>
      <c r="I229" s="155"/>
      <c r="J229" s="155"/>
      <c r="K229" s="156"/>
      <c r="L229" s="146" t="s">
        <v>31</v>
      </c>
      <c r="M229" s="147"/>
      <c r="N229" s="148"/>
      <c r="P229" s="6"/>
      <c r="Q229" s="109"/>
      <c r="R229" s="109"/>
      <c r="S229" s="109"/>
      <c r="T229" s="109"/>
      <c r="U229" s="109"/>
    </row>
    <row r="230" spans="1:21" x14ac:dyDescent="0.2">
      <c r="A230" s="6"/>
      <c r="B230" s="17"/>
      <c r="C230" s="6"/>
      <c r="D230" s="6"/>
      <c r="E230" s="123" t="s">
        <v>195</v>
      </c>
      <c r="F230" s="123"/>
      <c r="G230" s="123"/>
      <c r="H230" s="123"/>
      <c r="I230" s="123"/>
      <c r="J230" s="123"/>
      <c r="K230" s="123"/>
      <c r="L230" s="144">
        <v>18626256.120000001</v>
      </c>
      <c r="M230" s="144"/>
      <c r="N230" s="144"/>
      <c r="P230" s="6"/>
      <c r="Q230" s="107"/>
      <c r="R230" s="107"/>
      <c r="S230" s="109"/>
      <c r="T230" s="109"/>
      <c r="U230" s="109"/>
    </row>
    <row r="231" spans="1:21" x14ac:dyDescent="0.2">
      <c r="A231" s="6"/>
      <c r="B231" s="17"/>
      <c r="C231" s="6"/>
      <c r="D231" s="6"/>
      <c r="E231" s="123" t="s">
        <v>196</v>
      </c>
      <c r="F231" s="123"/>
      <c r="G231" s="123"/>
      <c r="H231" s="123"/>
      <c r="I231" s="123"/>
      <c r="J231" s="123"/>
      <c r="K231" s="123"/>
      <c r="L231" s="144">
        <v>4506710.58</v>
      </c>
      <c r="M231" s="144"/>
      <c r="N231" s="144"/>
      <c r="P231" s="6"/>
      <c r="Q231" s="107"/>
      <c r="R231" s="107"/>
      <c r="S231" s="109"/>
      <c r="T231" s="109"/>
      <c r="U231" s="109"/>
    </row>
    <row r="232" spans="1:21" x14ac:dyDescent="0.2">
      <c r="A232" s="6"/>
      <c r="B232" s="17"/>
      <c r="C232" s="6"/>
      <c r="D232" s="6"/>
      <c r="E232" s="123" t="s">
        <v>197</v>
      </c>
      <c r="F232" s="123"/>
      <c r="G232" s="123"/>
      <c r="H232" s="123"/>
      <c r="I232" s="123"/>
      <c r="J232" s="123"/>
      <c r="K232" s="123"/>
      <c r="L232" s="144">
        <v>0</v>
      </c>
      <c r="M232" s="144"/>
      <c r="N232" s="144"/>
      <c r="P232" s="6"/>
      <c r="Q232" s="107"/>
      <c r="R232" s="107"/>
      <c r="S232" s="109"/>
      <c r="T232" s="109"/>
      <c r="U232" s="109"/>
    </row>
    <row r="233" spans="1:21" x14ac:dyDescent="0.2">
      <c r="A233" s="6"/>
      <c r="B233" s="17"/>
      <c r="C233" s="6"/>
      <c r="D233" s="6"/>
      <c r="E233" s="123" t="s">
        <v>198</v>
      </c>
      <c r="F233" s="123"/>
      <c r="G233" s="123"/>
      <c r="H233" s="123"/>
      <c r="I233" s="123"/>
      <c r="J233" s="123"/>
      <c r="K233" s="123"/>
      <c r="L233" s="144">
        <v>0</v>
      </c>
      <c r="M233" s="144"/>
      <c r="N233" s="144"/>
      <c r="P233" s="6"/>
      <c r="Q233" s="107"/>
      <c r="R233" s="107"/>
      <c r="S233" s="109"/>
      <c r="T233" s="109"/>
      <c r="U233" s="109"/>
    </row>
    <row r="234" spans="1:21" x14ac:dyDescent="0.2">
      <c r="A234" s="6"/>
      <c r="B234" s="17"/>
      <c r="C234" s="6"/>
      <c r="D234" s="6"/>
      <c r="E234" s="123" t="s">
        <v>199</v>
      </c>
      <c r="F234" s="123"/>
      <c r="G234" s="123"/>
      <c r="H234" s="123"/>
      <c r="I234" s="123"/>
      <c r="J234" s="123"/>
      <c r="K234" s="123"/>
      <c r="L234" s="144">
        <v>0</v>
      </c>
      <c r="M234" s="144"/>
      <c r="N234" s="144"/>
      <c r="P234" s="6"/>
      <c r="Q234" s="107"/>
      <c r="R234" s="107"/>
      <c r="S234" s="109"/>
      <c r="T234" s="109"/>
      <c r="U234" s="109"/>
    </row>
    <row r="235" spans="1:21" x14ac:dyDescent="0.2">
      <c r="A235" s="6"/>
      <c r="B235" s="17"/>
      <c r="C235" s="6"/>
      <c r="D235" s="6"/>
      <c r="E235" s="100" t="s">
        <v>248</v>
      </c>
      <c r="F235" s="101"/>
      <c r="G235" s="101"/>
      <c r="H235" s="101"/>
      <c r="I235" s="101"/>
      <c r="J235" s="101"/>
      <c r="K235" s="102"/>
      <c r="L235" s="144">
        <v>0</v>
      </c>
      <c r="M235" s="144"/>
      <c r="N235" s="144"/>
      <c r="P235" s="6"/>
      <c r="Q235" s="96"/>
      <c r="R235" s="96"/>
      <c r="S235" s="109"/>
      <c r="T235" s="109"/>
      <c r="U235" s="109"/>
    </row>
    <row r="236" spans="1:21" x14ac:dyDescent="0.2">
      <c r="A236" s="6"/>
      <c r="B236" s="17"/>
      <c r="C236" s="6"/>
      <c r="D236" s="6"/>
      <c r="E236" s="186" t="s">
        <v>152</v>
      </c>
      <c r="F236" s="187"/>
      <c r="G236" s="187"/>
      <c r="H236" s="187"/>
      <c r="I236" s="187"/>
      <c r="J236" s="187"/>
      <c r="K236" s="188"/>
      <c r="L236" s="153">
        <f>SUM(L230:N235)</f>
        <v>23132966.700000003</v>
      </c>
      <c r="M236" s="153"/>
      <c r="N236" s="153"/>
      <c r="P236" s="6"/>
      <c r="Q236" s="109"/>
      <c r="R236" s="109"/>
      <c r="S236" s="109"/>
      <c r="T236" s="109"/>
      <c r="U236" s="109"/>
    </row>
    <row r="237" spans="1:21" x14ac:dyDescent="0.2">
      <c r="A237" s="6"/>
      <c r="B237" s="17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109"/>
      <c r="R237" s="109"/>
      <c r="S237" s="109"/>
      <c r="T237" s="109"/>
      <c r="U237" s="109"/>
    </row>
    <row r="238" spans="1:21" x14ac:dyDescent="0.2">
      <c r="A238" s="6"/>
      <c r="B238" s="17"/>
      <c r="C238" s="26" t="s">
        <v>55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109"/>
      <c r="R238" s="109"/>
      <c r="S238" s="109"/>
      <c r="T238" s="109"/>
      <c r="U238" s="109"/>
    </row>
    <row r="239" spans="1:21" x14ac:dyDescent="0.2">
      <c r="A239" s="6"/>
      <c r="B239" s="17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109"/>
      <c r="R239" s="109"/>
      <c r="S239" s="109"/>
      <c r="T239" s="109"/>
      <c r="U239" s="109"/>
    </row>
    <row r="240" spans="1:21" x14ac:dyDescent="0.2">
      <c r="A240" s="6"/>
      <c r="B240" s="17"/>
      <c r="C240" s="154" t="s">
        <v>26</v>
      </c>
      <c r="D240" s="155"/>
      <c r="E240" s="155"/>
      <c r="F240" s="155"/>
      <c r="G240" s="155"/>
      <c r="H240" s="155"/>
      <c r="I240" s="155"/>
      <c r="J240" s="156"/>
      <c r="K240" s="146" t="s">
        <v>31</v>
      </c>
      <c r="L240" s="147"/>
      <c r="M240" s="148"/>
      <c r="N240" s="146" t="s">
        <v>35</v>
      </c>
      <c r="O240" s="147"/>
      <c r="P240" s="148"/>
      <c r="Q240" s="109"/>
      <c r="R240" s="109"/>
      <c r="S240" s="109"/>
      <c r="T240" s="109"/>
      <c r="U240" s="109"/>
    </row>
    <row r="241" spans="1:21" x14ac:dyDescent="0.2">
      <c r="A241" s="6"/>
      <c r="B241" s="17"/>
      <c r="C241" s="78" t="s">
        <v>243</v>
      </c>
      <c r="D241" s="81"/>
      <c r="E241" s="81"/>
      <c r="F241" s="81"/>
      <c r="G241" s="81"/>
      <c r="H241" s="81"/>
      <c r="I241" s="81"/>
      <c r="J241" s="82"/>
      <c r="K241" s="138">
        <v>10546300.66</v>
      </c>
      <c r="L241" s="139"/>
      <c r="M241" s="140"/>
      <c r="N241" s="141">
        <f>+K241/L236</f>
        <v>0.45589918477684915</v>
      </c>
      <c r="O241" s="142"/>
      <c r="P241" s="143"/>
      <c r="Q241" s="109"/>
      <c r="R241" s="109"/>
      <c r="S241" s="109"/>
      <c r="T241" s="109"/>
      <c r="U241" s="109"/>
    </row>
    <row r="242" spans="1:21" x14ac:dyDescent="0.2">
      <c r="A242" s="6"/>
      <c r="B242" s="17"/>
      <c r="C242" s="78" t="s">
        <v>244</v>
      </c>
      <c r="D242" s="79"/>
      <c r="E242" s="79"/>
      <c r="F242" s="79"/>
      <c r="G242" s="79"/>
      <c r="H242" s="79"/>
      <c r="I242" s="79"/>
      <c r="J242" s="80"/>
      <c r="K242" s="138">
        <v>2061968.31</v>
      </c>
      <c r="L242" s="139"/>
      <c r="M242" s="140"/>
      <c r="N242" s="141">
        <f>+K242/L236</f>
        <v>8.9135489483067459E-2</v>
      </c>
      <c r="O242" s="142"/>
      <c r="P242" s="143"/>
      <c r="Q242" s="109"/>
      <c r="R242" s="109"/>
      <c r="S242" s="109"/>
      <c r="T242" s="109"/>
      <c r="U242" s="109"/>
    </row>
    <row r="243" spans="1:21" x14ac:dyDescent="0.2">
      <c r="A243" s="6"/>
      <c r="B243" s="17"/>
      <c r="C243" s="78" t="s">
        <v>245</v>
      </c>
      <c r="D243" s="79"/>
      <c r="E243" s="79"/>
      <c r="F243" s="79"/>
      <c r="G243" s="79"/>
      <c r="H243" s="79"/>
      <c r="I243" s="79"/>
      <c r="J243" s="80"/>
      <c r="K243" s="138">
        <v>6017987.1500000004</v>
      </c>
      <c r="L243" s="139"/>
      <c r="M243" s="140"/>
      <c r="N243" s="141">
        <f>+K243/L236</f>
        <v>0.26014765974655552</v>
      </c>
      <c r="O243" s="142"/>
      <c r="P243" s="143"/>
      <c r="Q243" s="109"/>
      <c r="R243" s="109"/>
      <c r="S243" s="109"/>
      <c r="T243" s="109"/>
      <c r="U243" s="109"/>
    </row>
    <row r="244" spans="1:21" x14ac:dyDescent="0.2">
      <c r="A244" s="6"/>
      <c r="B244" s="17"/>
      <c r="C244" s="100" t="s">
        <v>236</v>
      </c>
      <c r="D244" s="101"/>
      <c r="E244" s="101"/>
      <c r="F244" s="101"/>
      <c r="G244" s="101"/>
      <c r="H244" s="101"/>
      <c r="I244" s="101"/>
      <c r="J244" s="102"/>
      <c r="K244" s="138">
        <v>2883143.59</v>
      </c>
      <c r="L244" s="139"/>
      <c r="M244" s="140"/>
      <c r="N244" s="141">
        <f>+K244/L236</f>
        <v>0.1246335425710875</v>
      </c>
      <c r="O244" s="142"/>
      <c r="P244" s="143"/>
      <c r="Q244" s="109"/>
      <c r="R244" s="109"/>
      <c r="S244" s="109"/>
      <c r="T244" s="109"/>
      <c r="U244" s="109"/>
    </row>
    <row r="245" spans="1:21" x14ac:dyDescent="0.2">
      <c r="A245" s="6"/>
      <c r="B245" s="17"/>
      <c r="C245" s="78" t="s">
        <v>248</v>
      </c>
      <c r="D245" s="79"/>
      <c r="E245" s="79"/>
      <c r="F245" s="79"/>
      <c r="G245" s="79"/>
      <c r="H245" s="79"/>
      <c r="I245" s="79"/>
      <c r="J245" s="80"/>
      <c r="K245" s="138">
        <v>0</v>
      </c>
      <c r="L245" s="139"/>
      <c r="M245" s="140"/>
      <c r="N245" s="141">
        <f>+K245/L236</f>
        <v>0</v>
      </c>
      <c r="O245" s="142"/>
      <c r="P245" s="143"/>
      <c r="Q245" s="109"/>
      <c r="R245" s="109"/>
      <c r="S245" s="109"/>
      <c r="T245" s="109"/>
      <c r="U245" s="109"/>
    </row>
    <row r="246" spans="1:21" x14ac:dyDescent="0.2">
      <c r="A246" s="6"/>
      <c r="B246" s="17"/>
      <c r="C246" s="96"/>
      <c r="D246" s="96"/>
      <c r="E246" s="96"/>
      <c r="F246" s="96"/>
      <c r="G246" s="96"/>
      <c r="H246" s="96"/>
      <c r="I246" s="96"/>
      <c r="J246" s="96"/>
      <c r="K246" s="97"/>
      <c r="L246" s="97"/>
      <c r="M246" s="97"/>
      <c r="N246" s="98"/>
      <c r="O246" s="98"/>
      <c r="P246" s="98"/>
      <c r="Q246" s="109"/>
      <c r="R246" s="109"/>
      <c r="S246" s="109"/>
      <c r="T246" s="109"/>
      <c r="U246" s="109"/>
    </row>
    <row r="247" spans="1:21" s="24" customFormat="1" x14ac:dyDescent="0.2">
      <c r="A247" s="6"/>
      <c r="B247" s="17"/>
      <c r="C247" s="6"/>
      <c r="D247" s="6"/>
      <c r="E247" s="6"/>
      <c r="F247" s="6"/>
      <c r="G247" s="6"/>
      <c r="H247" s="6"/>
      <c r="I247" s="6"/>
      <c r="J247" s="113" t="s">
        <v>205</v>
      </c>
      <c r="K247" s="6"/>
      <c r="L247" s="6"/>
      <c r="M247" s="6"/>
      <c r="N247" s="6"/>
      <c r="O247" s="6"/>
      <c r="P247" s="6"/>
      <c r="Q247" s="106"/>
      <c r="R247" s="106"/>
      <c r="S247" s="106"/>
      <c r="T247" s="106"/>
      <c r="U247" s="106"/>
    </row>
    <row r="248" spans="1:21" s="24" customFormat="1" x14ac:dyDescent="0.2">
      <c r="A248" s="1"/>
      <c r="B248" s="21" t="s">
        <v>14</v>
      </c>
      <c r="C248" s="12" t="s">
        <v>15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106"/>
      <c r="R248" s="106"/>
      <c r="S248" s="106"/>
      <c r="T248" s="106"/>
      <c r="U248" s="106"/>
    </row>
    <row r="249" spans="1:21" s="24" customFormat="1" x14ac:dyDescent="0.2">
      <c r="A249" s="1"/>
      <c r="B249" s="21"/>
      <c r="C249" s="12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106"/>
      <c r="R249" s="106"/>
      <c r="S249" s="106"/>
      <c r="T249" s="106"/>
      <c r="U249" s="106"/>
    </row>
    <row r="250" spans="1:21" s="24" customFormat="1" x14ac:dyDescent="0.2">
      <c r="A250" s="1"/>
      <c r="B250" s="21"/>
      <c r="C250" s="7" t="s">
        <v>266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106"/>
      <c r="R250" s="106"/>
      <c r="S250" s="106"/>
      <c r="T250" s="106"/>
      <c r="U250" s="106"/>
    </row>
    <row r="251" spans="1:21" x14ac:dyDescent="0.2">
      <c r="B251" s="1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</row>
    <row r="252" spans="1:21" x14ac:dyDescent="0.2">
      <c r="A252" s="2"/>
      <c r="B252" s="21" t="s">
        <v>18</v>
      </c>
      <c r="C252" s="12" t="s">
        <v>19</v>
      </c>
    </row>
    <row r="253" spans="1:21" x14ac:dyDescent="0.2">
      <c r="A253" s="2"/>
      <c r="B253" s="21"/>
      <c r="C253" s="12"/>
    </row>
    <row r="254" spans="1:21" x14ac:dyDescent="0.2">
      <c r="A254" s="13"/>
      <c r="B254" s="22"/>
      <c r="C254" s="2" t="s">
        <v>12</v>
      </c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1:21" x14ac:dyDescent="0.2">
      <c r="A255" s="13"/>
      <c r="B255" s="22"/>
      <c r="C255" s="2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7" spans="1:16" x14ac:dyDescent="0.2">
      <c r="E257" s="154" t="s">
        <v>26</v>
      </c>
      <c r="F257" s="155"/>
      <c r="G257" s="155"/>
      <c r="H257" s="156"/>
      <c r="I257" s="146">
        <v>2025</v>
      </c>
      <c r="J257" s="147"/>
      <c r="K257" s="148"/>
      <c r="L257" s="146">
        <v>2025</v>
      </c>
      <c r="M257" s="147"/>
      <c r="N257" s="148"/>
    </row>
    <row r="258" spans="1:16" x14ac:dyDescent="0.2">
      <c r="A258" s="1"/>
      <c r="E258" s="178" t="s">
        <v>161</v>
      </c>
      <c r="F258" s="179"/>
      <c r="G258" s="179"/>
      <c r="H258" s="180"/>
      <c r="I258" s="177">
        <f>+J17+J18</f>
        <v>8409191.3800000008</v>
      </c>
      <c r="J258" s="139"/>
      <c r="K258" s="140"/>
      <c r="L258" s="177">
        <v>919508.7</v>
      </c>
      <c r="M258" s="139"/>
      <c r="N258" s="140"/>
    </row>
    <row r="259" spans="1:16" x14ac:dyDescent="0.2">
      <c r="A259" s="1"/>
      <c r="E259" s="178" t="s">
        <v>200</v>
      </c>
      <c r="F259" s="179"/>
      <c r="G259" s="179"/>
      <c r="H259" s="180"/>
      <c r="I259" s="177">
        <f>+K33</f>
        <v>4393.9399999999996</v>
      </c>
      <c r="J259" s="139"/>
      <c r="K259" s="140"/>
      <c r="L259" s="138">
        <v>4393.9399999999996</v>
      </c>
      <c r="M259" s="139"/>
      <c r="N259" s="140"/>
    </row>
    <row r="260" spans="1:16" x14ac:dyDescent="0.2">
      <c r="A260" s="1"/>
      <c r="E260" s="178" t="s">
        <v>162</v>
      </c>
      <c r="F260" s="179"/>
      <c r="G260" s="179"/>
      <c r="H260" s="180"/>
      <c r="I260" s="138">
        <v>0</v>
      </c>
      <c r="J260" s="139"/>
      <c r="K260" s="140"/>
      <c r="L260" s="138">
        <v>0</v>
      </c>
      <c r="M260" s="139"/>
      <c r="N260" s="140"/>
    </row>
    <row r="261" spans="1:16" x14ac:dyDescent="0.2">
      <c r="A261" s="1"/>
      <c r="E261" s="178" t="s">
        <v>163</v>
      </c>
      <c r="F261" s="179"/>
      <c r="G261" s="179"/>
      <c r="H261" s="180"/>
      <c r="I261" s="138">
        <v>0</v>
      </c>
      <c r="J261" s="139"/>
      <c r="K261" s="140"/>
      <c r="L261" s="138">
        <v>0</v>
      </c>
      <c r="M261" s="139"/>
      <c r="N261" s="140"/>
    </row>
    <row r="262" spans="1:16" s="24" customFormat="1" x14ac:dyDescent="0.2">
      <c r="A262" s="7"/>
      <c r="B262" s="7"/>
      <c r="C262" s="7"/>
      <c r="D262" s="7"/>
      <c r="E262" s="178" t="s">
        <v>201</v>
      </c>
      <c r="F262" s="179"/>
      <c r="G262" s="179"/>
      <c r="H262" s="180"/>
      <c r="I262" s="138">
        <v>0</v>
      </c>
      <c r="J262" s="139"/>
      <c r="K262" s="140"/>
      <c r="L262" s="138">
        <v>0</v>
      </c>
      <c r="M262" s="139"/>
      <c r="N262" s="140"/>
      <c r="O262" s="7"/>
      <c r="P262" s="7"/>
    </row>
    <row r="263" spans="1:16" s="24" customFormat="1" x14ac:dyDescent="0.2">
      <c r="A263" s="7"/>
      <c r="B263" s="7"/>
      <c r="C263" s="7"/>
      <c r="D263" s="7"/>
      <c r="E263" s="186" t="s">
        <v>153</v>
      </c>
      <c r="F263" s="187"/>
      <c r="G263" s="187"/>
      <c r="H263" s="188"/>
      <c r="I263" s="174">
        <f>SUM(I258:K262)</f>
        <v>8413585.3200000003</v>
      </c>
      <c r="J263" s="175"/>
      <c r="K263" s="176"/>
      <c r="L263" s="174">
        <f>SUM(L258:N262)</f>
        <v>923902.6399999999</v>
      </c>
      <c r="M263" s="175"/>
      <c r="N263" s="176"/>
      <c r="O263" s="7"/>
      <c r="P263" s="7"/>
    </row>
    <row r="264" spans="1:16" s="24" customForma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</row>
    <row r="265" spans="1:16" s="14" customFormat="1" x14ac:dyDescent="0.2">
      <c r="A265" s="1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</row>
    <row r="266" spans="1:16" s="14" customFormat="1" ht="25.5" customHeight="1" x14ac:dyDescent="0.2">
      <c r="A266" s="7"/>
      <c r="B266" s="2" t="s">
        <v>20</v>
      </c>
      <c r="C266" s="192" t="s">
        <v>21</v>
      </c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</row>
    <row r="267" spans="1:16" ht="12.75" thickBot="1" x14ac:dyDescent="0.25">
      <c r="D267" s="164" t="s">
        <v>293</v>
      </c>
      <c r="E267" s="164"/>
      <c r="F267" s="164"/>
      <c r="G267" s="164"/>
      <c r="H267" s="164"/>
      <c r="I267" s="164"/>
      <c r="J267" s="164"/>
      <c r="K267" s="164"/>
    </row>
    <row r="268" spans="1:16" ht="12.75" thickBot="1" x14ac:dyDescent="0.25">
      <c r="D268" s="189" t="s">
        <v>223</v>
      </c>
      <c r="E268" s="190"/>
      <c r="F268" s="190"/>
      <c r="G268" s="190"/>
      <c r="H268" s="190"/>
      <c r="I268" s="190"/>
      <c r="J268" s="190"/>
      <c r="K268" s="191"/>
    </row>
    <row r="269" spans="1:16" x14ac:dyDescent="0.2">
      <c r="D269" s="85"/>
      <c r="E269" s="85"/>
      <c r="F269" s="85"/>
      <c r="G269" s="85"/>
      <c r="H269" s="85"/>
      <c r="I269" s="85"/>
      <c r="J269" s="85"/>
      <c r="K269" s="85"/>
    </row>
    <row r="270" spans="1:16" ht="12" customHeight="1" x14ac:dyDescent="0.2">
      <c r="D270" s="165" t="s">
        <v>231</v>
      </c>
      <c r="E270" s="165"/>
      <c r="F270" s="165"/>
      <c r="G270" s="165"/>
      <c r="H270" s="165"/>
      <c r="J270" s="166">
        <v>43813036.850000001</v>
      </c>
      <c r="K270" s="166"/>
    </row>
    <row r="272" spans="1:16" x14ac:dyDescent="0.2">
      <c r="D272" s="161" t="s">
        <v>213</v>
      </c>
      <c r="E272" s="161"/>
      <c r="F272" s="161"/>
      <c r="G272" s="161"/>
      <c r="H272" s="161"/>
      <c r="I272" s="83"/>
      <c r="J272" s="173">
        <f>SUM(I273:I278)</f>
        <v>0</v>
      </c>
      <c r="K272" s="173"/>
    </row>
    <row r="273" spans="4:11" x14ac:dyDescent="0.2">
      <c r="E273" s="171" t="s">
        <v>214</v>
      </c>
      <c r="F273" s="171"/>
      <c r="G273" s="171"/>
      <c r="H273" s="171"/>
      <c r="I273" s="84"/>
      <c r="J273" s="83"/>
    </row>
    <row r="274" spans="4:11" ht="12" customHeight="1" x14ac:dyDescent="0.2">
      <c r="E274" s="169" t="s">
        <v>215</v>
      </c>
      <c r="F274" s="169"/>
      <c r="G274" s="169"/>
      <c r="H274" s="169"/>
      <c r="I274" s="84"/>
      <c r="J274" s="83"/>
    </row>
    <row r="275" spans="4:11" ht="41.25" customHeight="1" x14ac:dyDescent="0.2">
      <c r="E275" s="119" t="s">
        <v>218</v>
      </c>
      <c r="F275" s="119"/>
      <c r="G275" s="119"/>
      <c r="H275" s="119"/>
      <c r="I275" s="84"/>
      <c r="J275" s="83"/>
    </row>
    <row r="276" spans="4:11" ht="20.25" customHeight="1" x14ac:dyDescent="0.2">
      <c r="E276" s="169" t="s">
        <v>216</v>
      </c>
      <c r="F276" s="169"/>
      <c r="G276" s="169"/>
      <c r="H276" s="169"/>
      <c r="I276" s="84"/>
      <c r="J276" s="83"/>
    </row>
    <row r="277" spans="4:11" x14ac:dyDescent="0.2">
      <c r="E277" s="167" t="s">
        <v>211</v>
      </c>
      <c r="F277" s="167"/>
      <c r="G277" s="167"/>
      <c r="H277" s="167"/>
      <c r="I277" s="84">
        <v>0</v>
      </c>
      <c r="J277" s="83"/>
    </row>
    <row r="278" spans="4:11" x14ac:dyDescent="0.2">
      <c r="D278" s="169" t="s">
        <v>217</v>
      </c>
      <c r="E278" s="169"/>
      <c r="F278" s="169"/>
      <c r="G278" s="169"/>
      <c r="H278" s="169"/>
      <c r="I278" s="84"/>
      <c r="J278" s="83"/>
    </row>
    <row r="279" spans="4:11" x14ac:dyDescent="0.2">
      <c r="E279" s="168"/>
      <c r="F279" s="168"/>
      <c r="G279" s="168"/>
      <c r="H279" s="168"/>
      <c r="I279" s="83"/>
      <c r="J279" s="83"/>
    </row>
    <row r="280" spans="4:11" x14ac:dyDescent="0.2">
      <c r="D280" s="161" t="s">
        <v>212</v>
      </c>
      <c r="E280" s="161"/>
      <c r="F280" s="161"/>
      <c r="G280" s="161"/>
      <c r="H280" s="161"/>
      <c r="I280" s="83"/>
      <c r="J280" s="173">
        <v>62.33</v>
      </c>
      <c r="K280" s="173"/>
    </row>
    <row r="281" spans="4:11" x14ac:dyDescent="0.2">
      <c r="E281" s="171" t="s">
        <v>219</v>
      </c>
      <c r="F281" s="171"/>
      <c r="G281" s="171"/>
      <c r="H281" s="171"/>
      <c r="I281" s="84">
        <v>0</v>
      </c>
      <c r="J281" s="83"/>
    </row>
    <row r="282" spans="4:11" ht="12" customHeight="1" x14ac:dyDescent="0.2">
      <c r="E282" s="170" t="s">
        <v>220</v>
      </c>
      <c r="F282" s="170"/>
      <c r="G282" s="170"/>
      <c r="H282" s="170"/>
      <c r="I282" s="84"/>
      <c r="J282" s="83"/>
    </row>
    <row r="283" spans="4:11" x14ac:dyDescent="0.2">
      <c r="D283" s="171" t="s">
        <v>221</v>
      </c>
      <c r="E283" s="171"/>
      <c r="F283" s="171"/>
      <c r="G283" s="171"/>
      <c r="H283" s="171"/>
      <c r="I283" s="84"/>
      <c r="J283" s="83"/>
    </row>
    <row r="285" spans="4:11" x14ac:dyDescent="0.2">
      <c r="D285" s="172" t="s">
        <v>222</v>
      </c>
      <c r="E285" s="172"/>
      <c r="F285" s="172"/>
      <c r="G285" s="172"/>
      <c r="H285" s="172"/>
      <c r="J285" s="158">
        <f>+J270+J272-J280</f>
        <v>43812974.520000003</v>
      </c>
      <c r="K285" s="159"/>
    </row>
    <row r="288" spans="4:11" ht="12.75" thickBot="1" x14ac:dyDescent="0.25"/>
    <row r="289" spans="4:11" ht="12.75" thickBot="1" x14ac:dyDescent="0.25">
      <c r="D289" s="86" t="s">
        <v>224</v>
      </c>
      <c r="E289" s="87"/>
      <c r="F289" s="87"/>
      <c r="G289" s="87"/>
      <c r="H289" s="87"/>
      <c r="I289" s="87"/>
      <c r="J289" s="87"/>
      <c r="K289" s="88"/>
    </row>
    <row r="291" spans="4:11" x14ac:dyDescent="0.2">
      <c r="D291" s="165" t="s">
        <v>230</v>
      </c>
      <c r="E291" s="165"/>
      <c r="F291" s="165"/>
      <c r="G291" s="165"/>
      <c r="H291" s="165"/>
      <c r="J291" s="166">
        <v>36852870.43</v>
      </c>
      <c r="K291" s="166"/>
    </row>
    <row r="293" spans="4:11" x14ac:dyDescent="0.2">
      <c r="D293" s="161" t="s">
        <v>225</v>
      </c>
      <c r="E293" s="161"/>
      <c r="F293" s="161"/>
      <c r="G293" s="161"/>
      <c r="H293" s="161"/>
      <c r="J293" s="160">
        <f>SUM(I294:I304)</f>
        <v>15781872.040000001</v>
      </c>
      <c r="K293" s="161"/>
    </row>
    <row r="294" spans="4:11" ht="29.25" customHeight="1" x14ac:dyDescent="0.2">
      <c r="D294" s="91"/>
      <c r="E294" s="120" t="s">
        <v>267</v>
      </c>
      <c r="F294" s="121"/>
      <c r="G294" s="121"/>
      <c r="H294" s="122"/>
      <c r="I294" s="89">
        <v>0</v>
      </c>
      <c r="J294" s="92"/>
      <c r="K294" s="91"/>
    </row>
    <row r="295" spans="4:11" x14ac:dyDescent="0.2">
      <c r="D295" s="91"/>
      <c r="E295" s="120" t="s">
        <v>268</v>
      </c>
      <c r="F295" s="121"/>
      <c r="G295" s="121"/>
      <c r="H295" s="122"/>
      <c r="I295" s="89">
        <v>2061968.31</v>
      </c>
      <c r="J295" s="92"/>
      <c r="K295" s="91"/>
    </row>
    <row r="296" spans="4:11" x14ac:dyDescent="0.2">
      <c r="D296" s="91"/>
      <c r="E296" s="120" t="s">
        <v>269</v>
      </c>
      <c r="F296" s="121"/>
      <c r="G296" s="121"/>
      <c r="H296" s="122"/>
      <c r="I296" s="89">
        <v>0</v>
      </c>
      <c r="J296" s="92"/>
      <c r="K296" s="91"/>
    </row>
    <row r="297" spans="4:11" x14ac:dyDescent="0.2">
      <c r="D297" s="91"/>
      <c r="E297" s="120" t="s">
        <v>270</v>
      </c>
      <c r="F297" s="121"/>
      <c r="G297" s="121"/>
      <c r="H297" s="122"/>
      <c r="I297" s="89">
        <v>0</v>
      </c>
      <c r="J297" s="92"/>
      <c r="K297" s="91"/>
    </row>
    <row r="298" spans="4:11" x14ac:dyDescent="0.2">
      <c r="E298" s="120" t="s">
        <v>246</v>
      </c>
      <c r="F298" s="121"/>
      <c r="G298" s="121"/>
      <c r="H298" s="122"/>
      <c r="I298" s="89">
        <v>150000</v>
      </c>
    </row>
    <row r="299" spans="4:11" ht="29.25" customHeight="1" x14ac:dyDescent="0.2">
      <c r="E299" s="120" t="s">
        <v>271</v>
      </c>
      <c r="F299" s="121"/>
      <c r="G299" s="121"/>
      <c r="H299" s="122"/>
      <c r="I299" s="89">
        <v>110810.32</v>
      </c>
    </row>
    <row r="300" spans="4:11" x14ac:dyDescent="0.2">
      <c r="E300" s="120" t="s">
        <v>237</v>
      </c>
      <c r="F300" s="121"/>
      <c r="G300" s="121"/>
      <c r="H300" s="122"/>
      <c r="I300" s="89">
        <v>0</v>
      </c>
    </row>
    <row r="301" spans="4:11" ht="27.75" customHeight="1" x14ac:dyDescent="0.2">
      <c r="E301" s="120" t="s">
        <v>226</v>
      </c>
      <c r="F301" s="121"/>
      <c r="G301" s="121"/>
      <c r="H301" s="122"/>
      <c r="I301" s="89">
        <v>9949532.2400000002</v>
      </c>
    </row>
    <row r="302" spans="4:11" ht="24.75" customHeight="1" x14ac:dyDescent="0.2">
      <c r="E302" s="120" t="s">
        <v>238</v>
      </c>
      <c r="F302" s="121"/>
      <c r="G302" s="121"/>
      <c r="H302" s="122"/>
      <c r="I302" s="89">
        <v>0</v>
      </c>
    </row>
    <row r="303" spans="4:11" ht="12" customHeight="1" x14ac:dyDescent="0.2">
      <c r="E303" s="120" t="s">
        <v>272</v>
      </c>
      <c r="F303" s="121"/>
      <c r="G303" s="121"/>
      <c r="H303" s="122"/>
      <c r="I303" s="89">
        <v>1915561.17</v>
      </c>
    </row>
    <row r="304" spans="4:11" ht="22.5" customHeight="1" x14ac:dyDescent="0.2">
      <c r="E304" s="120" t="s">
        <v>273</v>
      </c>
      <c r="F304" s="121"/>
      <c r="G304" s="121"/>
      <c r="H304" s="122"/>
      <c r="I304" s="89">
        <v>1594000</v>
      </c>
    </row>
    <row r="305" spans="4:13" x14ac:dyDescent="0.2">
      <c r="I305" s="90"/>
    </row>
    <row r="306" spans="4:13" x14ac:dyDescent="0.2">
      <c r="D306" s="161" t="s">
        <v>227</v>
      </c>
      <c r="E306" s="161"/>
      <c r="F306" s="161"/>
      <c r="G306" s="161"/>
      <c r="H306" s="161"/>
      <c r="I306" s="90"/>
      <c r="J306" s="162">
        <f>SUM(I307:I310)</f>
        <v>2061968.31</v>
      </c>
      <c r="K306" s="163"/>
    </row>
    <row r="307" spans="4:13" ht="36" customHeight="1" x14ac:dyDescent="0.2">
      <c r="D307" s="91"/>
      <c r="E307" s="119" t="s">
        <v>228</v>
      </c>
      <c r="F307" s="119"/>
      <c r="G307" s="119"/>
      <c r="H307" s="119"/>
      <c r="I307" s="89">
        <v>0</v>
      </c>
      <c r="J307" s="92"/>
      <c r="K307" s="92"/>
    </row>
    <row r="308" spans="4:13" ht="36" customHeight="1" x14ac:dyDescent="0.2">
      <c r="D308" s="91"/>
      <c r="E308" s="119" t="s">
        <v>274</v>
      </c>
      <c r="F308" s="119"/>
      <c r="G308" s="119"/>
      <c r="H308" s="119"/>
      <c r="I308" s="89">
        <v>0</v>
      </c>
      <c r="J308" s="92"/>
      <c r="K308" s="92"/>
    </row>
    <row r="309" spans="4:13" ht="36" customHeight="1" x14ac:dyDescent="0.2">
      <c r="D309" s="91"/>
      <c r="E309" s="119" t="s">
        <v>275</v>
      </c>
      <c r="F309" s="119"/>
      <c r="G309" s="119"/>
      <c r="H309" s="119"/>
      <c r="I309" s="89">
        <v>2061968.31</v>
      </c>
      <c r="J309" s="92"/>
      <c r="K309" s="92"/>
    </row>
    <row r="310" spans="4:13" ht="30.75" customHeight="1" x14ac:dyDescent="0.2">
      <c r="E310" s="119" t="s">
        <v>239</v>
      </c>
      <c r="F310" s="119"/>
      <c r="G310" s="119"/>
      <c r="H310" s="119"/>
      <c r="I310" s="89">
        <v>0</v>
      </c>
    </row>
    <row r="312" spans="4:13" x14ac:dyDescent="0.2">
      <c r="D312" s="157" t="s">
        <v>229</v>
      </c>
      <c r="E312" s="157"/>
      <c r="F312" s="157"/>
      <c r="G312" s="157"/>
      <c r="H312" s="157"/>
      <c r="J312" s="158">
        <f>+J291-J293+J306</f>
        <v>23132966.699999999</v>
      </c>
      <c r="K312" s="159"/>
    </row>
    <row r="313" spans="4:13" x14ac:dyDescent="0.2">
      <c r="D313" s="114"/>
      <c r="E313" s="114"/>
      <c r="F313" s="114"/>
      <c r="G313" s="114"/>
      <c r="H313" s="114"/>
      <c r="I313" s="115"/>
      <c r="J313" s="116"/>
      <c r="K313" s="117"/>
      <c r="L313" s="115"/>
      <c r="M313" s="115"/>
    </row>
    <row r="314" spans="4:13" x14ac:dyDescent="0.2">
      <c r="D314" s="114"/>
      <c r="E314" s="114"/>
      <c r="F314" s="114"/>
      <c r="G314" s="114"/>
      <c r="H314" s="114"/>
      <c r="I314" s="115"/>
      <c r="J314" s="116"/>
      <c r="K314" s="117"/>
      <c r="L314" s="115"/>
      <c r="M314" s="115"/>
    </row>
    <row r="315" spans="4:13" x14ac:dyDescent="0.2">
      <c r="D315" s="157" t="s">
        <v>289</v>
      </c>
      <c r="E315" s="157"/>
      <c r="F315" s="157"/>
      <c r="G315" s="157"/>
      <c r="H315" s="157"/>
      <c r="I315" s="115"/>
      <c r="J315" s="116"/>
      <c r="K315" s="117"/>
      <c r="L315" s="115"/>
      <c r="M315" s="115"/>
    </row>
    <row r="316" spans="4:13" ht="25.5" customHeight="1" x14ac:dyDescent="0.2">
      <c r="E316" s="232" t="s">
        <v>290</v>
      </c>
      <c r="F316" s="233"/>
      <c r="G316" s="233"/>
      <c r="H316" s="234"/>
      <c r="I316" s="118">
        <v>23031355.309999999</v>
      </c>
      <c r="J316" s="116"/>
      <c r="K316" s="117"/>
      <c r="L316" s="115"/>
      <c r="M316" s="115"/>
    </row>
    <row r="317" spans="4:13" ht="25.5" customHeight="1" x14ac:dyDescent="0.2">
      <c r="E317" s="232" t="s">
        <v>291</v>
      </c>
      <c r="F317" s="233"/>
      <c r="G317" s="233"/>
      <c r="H317" s="234"/>
      <c r="I317" s="118">
        <v>23031355.309999999</v>
      </c>
      <c r="J317" s="116"/>
      <c r="K317" s="117"/>
      <c r="L317" s="115"/>
      <c r="M317" s="115"/>
    </row>
    <row r="318" spans="4:13" x14ac:dyDescent="0.2">
      <c r="D318" s="114"/>
      <c r="E318" s="114"/>
      <c r="F318" s="114"/>
      <c r="G318" s="114"/>
      <c r="H318" s="114"/>
      <c r="I318" s="115"/>
      <c r="J318" s="116"/>
      <c r="K318" s="117"/>
      <c r="L318" s="115"/>
      <c r="M318" s="115"/>
    </row>
    <row r="319" spans="4:13" x14ac:dyDescent="0.2"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</row>
    <row r="320" spans="4:13" x14ac:dyDescent="0.2">
      <c r="D320" s="157" t="s">
        <v>276</v>
      </c>
      <c r="E320" s="157"/>
      <c r="F320" s="157"/>
      <c r="G320" s="157"/>
      <c r="H320" s="157"/>
    </row>
    <row r="321" spans="4:11" x14ac:dyDescent="0.2">
      <c r="E321" s="232" t="s">
        <v>277</v>
      </c>
      <c r="F321" s="233"/>
      <c r="G321" s="233"/>
      <c r="H321" s="234"/>
      <c r="I321" s="89">
        <v>98018908.859999999</v>
      </c>
    </row>
    <row r="322" spans="4:11" x14ac:dyDescent="0.2">
      <c r="E322" s="232" t="s">
        <v>278</v>
      </c>
      <c r="F322" s="233"/>
      <c r="G322" s="233"/>
      <c r="H322" s="234"/>
      <c r="I322" s="89">
        <v>54205872.009999998</v>
      </c>
    </row>
    <row r="323" spans="4:11" ht="28.5" customHeight="1" x14ac:dyDescent="0.2">
      <c r="E323" s="232" t="s">
        <v>279</v>
      </c>
      <c r="F323" s="233"/>
      <c r="G323" s="233"/>
      <c r="H323" s="234"/>
      <c r="I323" s="89">
        <v>0</v>
      </c>
    </row>
    <row r="324" spans="4:11" ht="12" customHeight="1" x14ac:dyDescent="0.2">
      <c r="E324" s="232" t="s">
        <v>280</v>
      </c>
      <c r="F324" s="233"/>
      <c r="G324" s="233"/>
      <c r="H324" s="234"/>
      <c r="I324" s="89">
        <v>43813036.850000001</v>
      </c>
    </row>
    <row r="325" spans="4:11" ht="12" customHeight="1" x14ac:dyDescent="0.2">
      <c r="E325" s="232" t="s">
        <v>281</v>
      </c>
      <c r="F325" s="233"/>
      <c r="G325" s="233"/>
      <c r="H325" s="234"/>
      <c r="I325" s="89">
        <f>+I324</f>
        <v>43813036.850000001</v>
      </c>
    </row>
    <row r="326" spans="4:11" ht="12" customHeight="1" x14ac:dyDescent="0.2">
      <c r="E326" s="110"/>
      <c r="F326" s="111"/>
      <c r="G326" s="111"/>
      <c r="H326" s="112"/>
      <c r="I326" s="89"/>
    </row>
    <row r="327" spans="4:11" ht="30.75" customHeight="1" x14ac:dyDescent="0.2">
      <c r="E327" s="232" t="s">
        <v>282</v>
      </c>
      <c r="F327" s="233"/>
      <c r="G327" s="233"/>
      <c r="H327" s="234"/>
      <c r="I327" s="89">
        <v>98018908.859999999</v>
      </c>
    </row>
    <row r="328" spans="4:11" ht="30.75" customHeight="1" x14ac:dyDescent="0.2">
      <c r="E328" s="232" t="s">
        <v>283</v>
      </c>
      <c r="F328" s="233"/>
      <c r="G328" s="233"/>
      <c r="H328" s="234"/>
      <c r="I328" s="89">
        <v>61165288.43</v>
      </c>
    </row>
    <row r="329" spans="4:11" ht="33.75" customHeight="1" x14ac:dyDescent="0.2">
      <c r="E329" s="232" t="s">
        <v>284</v>
      </c>
      <c r="F329" s="233"/>
      <c r="G329" s="233"/>
      <c r="H329" s="234"/>
      <c r="I329" s="89">
        <v>0</v>
      </c>
    </row>
    <row r="330" spans="4:11" ht="30.95" customHeight="1" x14ac:dyDescent="0.2">
      <c r="E330" s="232" t="s">
        <v>285</v>
      </c>
      <c r="F330" s="233"/>
      <c r="G330" s="233"/>
      <c r="H330" s="234"/>
      <c r="I330" s="89">
        <v>36853620.43</v>
      </c>
    </row>
    <row r="331" spans="4:11" ht="30.95" customHeight="1" x14ac:dyDescent="0.2">
      <c r="E331" s="232" t="s">
        <v>286</v>
      </c>
      <c r="F331" s="233"/>
      <c r="G331" s="233"/>
      <c r="H331" s="234"/>
      <c r="I331" s="89">
        <f>+I330</f>
        <v>36853620.43</v>
      </c>
    </row>
    <row r="332" spans="4:11" ht="30.95" customHeight="1" x14ac:dyDescent="0.2">
      <c r="E332" s="232" t="s">
        <v>287</v>
      </c>
      <c r="F332" s="233"/>
      <c r="G332" s="233"/>
      <c r="H332" s="234"/>
      <c r="I332" s="89">
        <v>36852870.43</v>
      </c>
    </row>
    <row r="333" spans="4:11" ht="30.95" customHeight="1" x14ac:dyDescent="0.2">
      <c r="E333" s="232" t="s">
        <v>288</v>
      </c>
      <c r="F333" s="233"/>
      <c r="G333" s="233"/>
      <c r="H333" s="234"/>
      <c r="I333" s="89">
        <v>36533109.060000002</v>
      </c>
    </row>
    <row r="335" spans="4:11" x14ac:dyDescent="0.2">
      <c r="D335" s="93"/>
      <c r="E335" s="93"/>
      <c r="F335" s="93"/>
      <c r="G335" s="93"/>
      <c r="H335" s="93"/>
      <c r="I335" s="93"/>
      <c r="J335" s="93"/>
      <c r="K335" s="93"/>
    </row>
    <row r="336" spans="4:11" x14ac:dyDescent="0.2">
      <c r="D336" s="93"/>
      <c r="E336" s="93"/>
      <c r="F336" s="93"/>
      <c r="G336" s="93"/>
      <c r="H336" s="93"/>
      <c r="I336" s="93"/>
      <c r="J336" s="93"/>
      <c r="K336" s="93"/>
    </row>
    <row r="337" spans="4:11" x14ac:dyDescent="0.2">
      <c r="D337" s="93"/>
      <c r="E337" s="93"/>
      <c r="F337" s="93"/>
      <c r="G337" s="93"/>
      <c r="H337" s="93"/>
      <c r="I337" s="93"/>
      <c r="J337" s="93"/>
      <c r="K337" s="93"/>
    </row>
    <row r="338" spans="4:11" x14ac:dyDescent="0.2">
      <c r="D338" s="93"/>
      <c r="E338" s="93"/>
      <c r="F338" s="93"/>
      <c r="G338" s="93"/>
      <c r="H338" s="93"/>
      <c r="I338" s="93"/>
      <c r="J338" s="93"/>
      <c r="K338" s="93"/>
    </row>
    <row r="339" spans="4:11" x14ac:dyDescent="0.2">
      <c r="D339" s="93"/>
      <c r="E339" s="93"/>
      <c r="F339" s="93"/>
      <c r="G339" s="93"/>
      <c r="H339" s="93"/>
      <c r="I339" s="93"/>
      <c r="J339" s="93"/>
      <c r="K339" s="93"/>
    </row>
    <row r="340" spans="4:11" x14ac:dyDescent="0.2">
      <c r="D340" s="93"/>
      <c r="E340" s="93"/>
      <c r="F340" s="93"/>
      <c r="G340" s="93"/>
      <c r="H340" s="93"/>
      <c r="I340" s="93"/>
      <c r="J340" s="93"/>
      <c r="K340" s="93"/>
    </row>
    <row r="341" spans="4:11" x14ac:dyDescent="0.2">
      <c r="D341" s="93"/>
      <c r="E341" s="93"/>
      <c r="F341" s="93"/>
      <c r="G341" s="93"/>
      <c r="H341" s="93"/>
      <c r="I341" s="93"/>
      <c r="J341" s="93"/>
      <c r="K341" s="93"/>
    </row>
    <row r="342" spans="4:11" x14ac:dyDescent="0.2">
      <c r="D342" s="93"/>
      <c r="E342" s="93"/>
      <c r="F342" s="93"/>
      <c r="G342" s="93"/>
      <c r="H342" s="93"/>
      <c r="I342" s="93"/>
      <c r="J342" s="93"/>
      <c r="K342" s="93"/>
    </row>
    <row r="343" spans="4:11" x14ac:dyDescent="0.2">
      <c r="D343" s="93"/>
      <c r="E343" s="93"/>
      <c r="F343" s="93"/>
      <c r="G343" s="93"/>
      <c r="H343" s="93"/>
      <c r="I343" s="93"/>
      <c r="J343" s="93"/>
      <c r="K343" s="93"/>
    </row>
  </sheetData>
  <mergeCells count="359">
    <mergeCell ref="E327:H327"/>
    <mergeCell ref="E328:H328"/>
    <mergeCell ref="E329:H329"/>
    <mergeCell ref="E330:H330"/>
    <mergeCell ref="E331:H331"/>
    <mergeCell ref="E332:H332"/>
    <mergeCell ref="D320:H320"/>
    <mergeCell ref="E333:H333"/>
    <mergeCell ref="D315:H315"/>
    <mergeCell ref="E316:H316"/>
    <mergeCell ref="E317:H317"/>
    <mergeCell ref="E322:H322"/>
    <mergeCell ref="E323:H323"/>
    <mergeCell ref="E324:H324"/>
    <mergeCell ref="E325:H325"/>
    <mergeCell ref="M164:O164"/>
    <mergeCell ref="D220:L220"/>
    <mergeCell ref="M118:O118"/>
    <mergeCell ref="M116:O116"/>
    <mergeCell ref="M115:O115"/>
    <mergeCell ref="L151:N151"/>
    <mergeCell ref="D158:L158"/>
    <mergeCell ref="E149:H149"/>
    <mergeCell ref="I149:K149"/>
    <mergeCell ref="L149:N149"/>
    <mergeCell ref="D165:L165"/>
    <mergeCell ref="M165:O165"/>
    <mergeCell ref="M166:O166"/>
    <mergeCell ref="J119:L119"/>
    <mergeCell ref="E229:K229"/>
    <mergeCell ref="L229:N229"/>
    <mergeCell ref="M221:O221"/>
    <mergeCell ref="D126:I126"/>
    <mergeCell ref="J126:L126"/>
    <mergeCell ref="M126:O126"/>
    <mergeCell ref="D119:I119"/>
    <mergeCell ref="D135:I135"/>
    <mergeCell ref="E150:H150"/>
    <mergeCell ref="I150:K150"/>
    <mergeCell ref="L150:N150"/>
    <mergeCell ref="E151:H151"/>
    <mergeCell ref="I151:K151"/>
    <mergeCell ref="I105:K105"/>
    <mergeCell ref="E321:H321"/>
    <mergeCell ref="M114:O114"/>
    <mergeCell ref="M208:O208"/>
    <mergeCell ref="M206:O206"/>
    <mergeCell ref="M205:O205"/>
    <mergeCell ref="C178:P179"/>
    <mergeCell ref="M123:O123"/>
    <mergeCell ref="M122:O122"/>
    <mergeCell ref="M121:O121"/>
    <mergeCell ref="M195:O195"/>
    <mergeCell ref="M120:O120"/>
    <mergeCell ref="D206:L206"/>
    <mergeCell ref="D202:L202"/>
    <mergeCell ref="D204:L204"/>
    <mergeCell ref="E263:H263"/>
    <mergeCell ref="E262:H262"/>
    <mergeCell ref="E261:H261"/>
    <mergeCell ref="L257:N257"/>
    <mergeCell ref="I263:K263"/>
    <mergeCell ref="I257:K257"/>
    <mergeCell ref="L236:N236"/>
    <mergeCell ref="E231:K231"/>
    <mergeCell ref="D120:I120"/>
    <mergeCell ref="J120:L120"/>
    <mergeCell ref="D121:I121"/>
    <mergeCell ref="J121:L121"/>
    <mergeCell ref="D122:I122"/>
    <mergeCell ref="J122:L122"/>
    <mergeCell ref="D123:I123"/>
    <mergeCell ref="J123:L123"/>
    <mergeCell ref="M124:O124"/>
    <mergeCell ref="D125:I125"/>
    <mergeCell ref="J125:L125"/>
    <mergeCell ref="M204:O204"/>
    <mergeCell ref="E236:K236"/>
    <mergeCell ref="D219:L219"/>
    <mergeCell ref="D164:L164"/>
    <mergeCell ref="M209:O209"/>
    <mergeCell ref="A5:P5"/>
    <mergeCell ref="C240:J240"/>
    <mergeCell ref="K240:M240"/>
    <mergeCell ref="K241:M241"/>
    <mergeCell ref="N240:P240"/>
    <mergeCell ref="N241:P241"/>
    <mergeCell ref="C38:P38"/>
    <mergeCell ref="C82:P83"/>
    <mergeCell ref="F34:J34"/>
    <mergeCell ref="K34:M34"/>
    <mergeCell ref="I108:K108"/>
    <mergeCell ref="M119:O119"/>
    <mergeCell ref="D205:L205"/>
    <mergeCell ref="K69:M69"/>
    <mergeCell ref="D114:I114"/>
    <mergeCell ref="L108:N108"/>
    <mergeCell ref="H70:J70"/>
    <mergeCell ref="K70:M70"/>
    <mergeCell ref="H71:J71"/>
    <mergeCell ref="K71:M71"/>
    <mergeCell ref="C104:H104"/>
    <mergeCell ref="C105:H105"/>
    <mergeCell ref="C106:H106"/>
    <mergeCell ref="C108:H108"/>
    <mergeCell ref="M21:O21"/>
    <mergeCell ref="D22:I22"/>
    <mergeCell ref="J22:L22"/>
    <mergeCell ref="M22:O22"/>
    <mergeCell ref="C63:I63"/>
    <mergeCell ref="J63:L63"/>
    <mergeCell ref="M63:O63"/>
    <mergeCell ref="K42:M42"/>
    <mergeCell ref="C59:I59"/>
    <mergeCell ref="C60:I60"/>
    <mergeCell ref="F52:J52"/>
    <mergeCell ref="K52:M52"/>
    <mergeCell ref="F53:J53"/>
    <mergeCell ref="K53:M53"/>
    <mergeCell ref="F54:J54"/>
    <mergeCell ref="K54:M54"/>
    <mergeCell ref="F55:J55"/>
    <mergeCell ref="K55:M55"/>
    <mergeCell ref="A2:P2"/>
    <mergeCell ref="L259:N259"/>
    <mergeCell ref="L258:N258"/>
    <mergeCell ref="F28:J28"/>
    <mergeCell ref="K28:M28"/>
    <mergeCell ref="F29:J29"/>
    <mergeCell ref="K29:M29"/>
    <mergeCell ref="F30:J30"/>
    <mergeCell ref="K30:M30"/>
    <mergeCell ref="F31:J31"/>
    <mergeCell ref="K31:M31"/>
    <mergeCell ref="E232:K232"/>
    <mergeCell ref="L232:N232"/>
    <mergeCell ref="E233:K233"/>
    <mergeCell ref="L233:N233"/>
    <mergeCell ref="D16:I16"/>
    <mergeCell ref="J16:L16"/>
    <mergeCell ref="M16:O16"/>
    <mergeCell ref="D18:I18"/>
    <mergeCell ref="J18:L18"/>
    <mergeCell ref="M18:O18"/>
    <mergeCell ref="M60:O60"/>
    <mergeCell ref="M61:O61"/>
    <mergeCell ref="I106:K106"/>
    <mergeCell ref="M20:O20"/>
    <mergeCell ref="C61:I61"/>
    <mergeCell ref="F43:J43"/>
    <mergeCell ref="K43:M43"/>
    <mergeCell ref="F44:J44"/>
    <mergeCell ref="K44:M44"/>
    <mergeCell ref="F45:J45"/>
    <mergeCell ref="K45:M45"/>
    <mergeCell ref="F46:J46"/>
    <mergeCell ref="K46:M46"/>
    <mergeCell ref="C50:P50"/>
    <mergeCell ref="J59:L59"/>
    <mergeCell ref="M59:O59"/>
    <mergeCell ref="J60:L60"/>
    <mergeCell ref="J61:L61"/>
    <mergeCell ref="F40:J40"/>
    <mergeCell ref="K40:M40"/>
    <mergeCell ref="F41:J41"/>
    <mergeCell ref="K41:M41"/>
    <mergeCell ref="F42:J42"/>
    <mergeCell ref="D21:I21"/>
    <mergeCell ref="J21:L21"/>
    <mergeCell ref="D20:I20"/>
    <mergeCell ref="J20:L20"/>
    <mergeCell ref="C64:I64"/>
    <mergeCell ref="J64:L64"/>
    <mergeCell ref="L105:N105"/>
    <mergeCell ref="L106:N106"/>
    <mergeCell ref="C107:H107"/>
    <mergeCell ref="I107:K107"/>
    <mergeCell ref="L107:N107"/>
    <mergeCell ref="H69:J69"/>
    <mergeCell ref="L104:N104"/>
    <mergeCell ref="M64:O64"/>
    <mergeCell ref="F68:G68"/>
    <mergeCell ref="H68:J68"/>
    <mergeCell ref="K68:M68"/>
    <mergeCell ref="H72:J72"/>
    <mergeCell ref="K72:M72"/>
    <mergeCell ref="F73:G73"/>
    <mergeCell ref="H73:J73"/>
    <mergeCell ref="K73:M73"/>
    <mergeCell ref="F74:G74"/>
    <mergeCell ref="H74:J74"/>
    <mergeCell ref="K74:M74"/>
    <mergeCell ref="I104:K104"/>
    <mergeCell ref="D157:L157"/>
    <mergeCell ref="C69:G69"/>
    <mergeCell ref="C70:G70"/>
    <mergeCell ref="C71:G71"/>
    <mergeCell ref="C62:I62"/>
    <mergeCell ref="J62:L62"/>
    <mergeCell ref="M62:O62"/>
    <mergeCell ref="J135:L135"/>
    <mergeCell ref="M135:O135"/>
    <mergeCell ref="E148:H148"/>
    <mergeCell ref="I148:K148"/>
    <mergeCell ref="L148:N148"/>
    <mergeCell ref="M125:O125"/>
    <mergeCell ref="D127:I127"/>
    <mergeCell ref="J127:L127"/>
    <mergeCell ref="M127:O127"/>
    <mergeCell ref="J114:L114"/>
    <mergeCell ref="D115:I115"/>
    <mergeCell ref="J115:L115"/>
    <mergeCell ref="D116:I116"/>
    <mergeCell ref="J116:L116"/>
    <mergeCell ref="M134:O134"/>
    <mergeCell ref="D134:I134"/>
    <mergeCell ref="J134:L134"/>
    <mergeCell ref="E281:H281"/>
    <mergeCell ref="E273:H273"/>
    <mergeCell ref="E274:H274"/>
    <mergeCell ref="E275:H275"/>
    <mergeCell ref="E276:H276"/>
    <mergeCell ref="L231:N231"/>
    <mergeCell ref="M214:O214"/>
    <mergeCell ref="D207:L207"/>
    <mergeCell ref="M207:O207"/>
    <mergeCell ref="D208:L208"/>
    <mergeCell ref="D209:L209"/>
    <mergeCell ref="J272:K272"/>
    <mergeCell ref="D268:K268"/>
    <mergeCell ref="E230:K230"/>
    <mergeCell ref="L230:N230"/>
    <mergeCell ref="E234:K234"/>
    <mergeCell ref="L234:N234"/>
    <mergeCell ref="C266:P266"/>
    <mergeCell ref="D217:L217"/>
    <mergeCell ref="C225:P227"/>
    <mergeCell ref="M218:O218"/>
    <mergeCell ref="M219:O219"/>
    <mergeCell ref="M220:O220"/>
    <mergeCell ref="D212:L212"/>
    <mergeCell ref="E257:H257"/>
    <mergeCell ref="L260:N260"/>
    <mergeCell ref="E260:H260"/>
    <mergeCell ref="E259:H259"/>
    <mergeCell ref="E258:H258"/>
    <mergeCell ref="M189:O189"/>
    <mergeCell ref="D190:L190"/>
    <mergeCell ref="M190:O190"/>
    <mergeCell ref="D191:L191"/>
    <mergeCell ref="M211:O211"/>
    <mergeCell ref="F221:L221"/>
    <mergeCell ref="K242:M242"/>
    <mergeCell ref="K245:M245"/>
    <mergeCell ref="N242:P242"/>
    <mergeCell ref="N245:P245"/>
    <mergeCell ref="M212:O212"/>
    <mergeCell ref="D215:L215"/>
    <mergeCell ref="M215:O215"/>
    <mergeCell ref="D216:L216"/>
    <mergeCell ref="M216:O216"/>
    <mergeCell ref="D213:L213"/>
    <mergeCell ref="M213:O213"/>
    <mergeCell ref="D214:L214"/>
    <mergeCell ref="D218:L218"/>
    <mergeCell ref="L263:N263"/>
    <mergeCell ref="L262:N262"/>
    <mergeCell ref="I261:K261"/>
    <mergeCell ref="I260:K260"/>
    <mergeCell ref="K243:M243"/>
    <mergeCell ref="N243:P243"/>
    <mergeCell ref="I259:K259"/>
    <mergeCell ref="I258:K258"/>
    <mergeCell ref="I262:K262"/>
    <mergeCell ref="L261:N261"/>
    <mergeCell ref="D312:H312"/>
    <mergeCell ref="J312:K312"/>
    <mergeCell ref="J293:K293"/>
    <mergeCell ref="J306:K306"/>
    <mergeCell ref="D267:K267"/>
    <mergeCell ref="D291:H291"/>
    <mergeCell ref="J291:K291"/>
    <mergeCell ref="D293:H293"/>
    <mergeCell ref="E304:H304"/>
    <mergeCell ref="E298:H298"/>
    <mergeCell ref="D306:H306"/>
    <mergeCell ref="E310:H310"/>
    <mergeCell ref="D270:H270"/>
    <mergeCell ref="J270:K270"/>
    <mergeCell ref="D272:H272"/>
    <mergeCell ref="E277:H277"/>
    <mergeCell ref="E279:H279"/>
    <mergeCell ref="D280:H280"/>
    <mergeCell ref="D278:H278"/>
    <mergeCell ref="E282:H282"/>
    <mergeCell ref="D283:H283"/>
    <mergeCell ref="D285:H285"/>
    <mergeCell ref="J285:K285"/>
    <mergeCell ref="J280:K280"/>
    <mergeCell ref="D19:I19"/>
    <mergeCell ref="J19:L19"/>
    <mergeCell ref="M19:O19"/>
    <mergeCell ref="K244:M244"/>
    <mergeCell ref="N244:P244"/>
    <mergeCell ref="L235:N235"/>
    <mergeCell ref="C187:P188"/>
    <mergeCell ref="M159:O159"/>
    <mergeCell ref="D160:L160"/>
    <mergeCell ref="M160:O160"/>
    <mergeCell ref="M157:O157"/>
    <mergeCell ref="M191:O191"/>
    <mergeCell ref="M202:O202"/>
    <mergeCell ref="D203:L203"/>
    <mergeCell ref="M203:O203"/>
    <mergeCell ref="M217:O217"/>
    <mergeCell ref="D210:L210"/>
    <mergeCell ref="M210:O210"/>
    <mergeCell ref="D211:L211"/>
    <mergeCell ref="D189:L189"/>
    <mergeCell ref="D118:I118"/>
    <mergeCell ref="J118:L118"/>
    <mergeCell ref="D124:I124"/>
    <mergeCell ref="J124:L124"/>
    <mergeCell ref="D17:I17"/>
    <mergeCell ref="J17:L17"/>
    <mergeCell ref="M17:O17"/>
    <mergeCell ref="C183:P183"/>
    <mergeCell ref="M158:O158"/>
    <mergeCell ref="D162:L162"/>
    <mergeCell ref="M162:O162"/>
    <mergeCell ref="D163:L163"/>
    <mergeCell ref="M163:O163"/>
    <mergeCell ref="D161:L161"/>
    <mergeCell ref="M161:O161"/>
    <mergeCell ref="D166:L166"/>
    <mergeCell ref="K32:M32"/>
    <mergeCell ref="F32:J32"/>
    <mergeCell ref="F33:J33"/>
    <mergeCell ref="K33:M33"/>
    <mergeCell ref="C72:G72"/>
    <mergeCell ref="D117:I117"/>
    <mergeCell ref="J117:L117"/>
    <mergeCell ref="M117:O117"/>
    <mergeCell ref="J128:L128"/>
    <mergeCell ref="M128:O128"/>
    <mergeCell ref="H128:I128"/>
    <mergeCell ref="D159:L159"/>
    <mergeCell ref="E309:H309"/>
    <mergeCell ref="E302:H302"/>
    <mergeCell ref="E294:H294"/>
    <mergeCell ref="E295:H295"/>
    <mergeCell ref="E296:H296"/>
    <mergeCell ref="E297:H297"/>
    <mergeCell ref="E303:H303"/>
    <mergeCell ref="E299:H299"/>
    <mergeCell ref="E308:H308"/>
    <mergeCell ref="E300:H300"/>
    <mergeCell ref="E301:H301"/>
    <mergeCell ref="E307:H307"/>
  </mergeCells>
  <printOptions horizontalCentered="1" verticalCentered="1"/>
  <pageMargins left="0.39370078740157483" right="0.39370078740157483" top="1.1811023622047245" bottom="1.1811023622047245" header="0.31496062992125984" footer="0.31496062992125984"/>
  <pageSetup scale="90" orientation="landscape" r:id="rId1"/>
  <headerFooter>
    <oddHeader>&amp;L&amp;G&amp;C&amp;"Arial,Negrita"&amp;12NOMBRE DEL ENTE PÚBLICO&amp;14
&amp;11ESTADO DE&amp;14
&amp;10NOTAS A LOS ESTADOS FINANCIEROS&amp;R&amp;"Arial,Normal"&amp;7Fecha    &amp;D    
Hora de impresión     &amp;T</oddHeader>
    <oddFooter xml:space="preserve">&amp;L&amp;"Arial,Normal"ELABORÓ:
&amp;C&amp;"Arial,Normal"&amp;P / &amp;N&amp;R&amp;"Arial,Normal"AUTORIZÓ:&amp;"Times New Roman,Normal"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7"/>
  <sheetViews>
    <sheetView topLeftCell="A28" zoomScale="90" zoomScaleNormal="90" workbookViewId="0">
      <selection activeCell="F10" sqref="F10"/>
    </sheetView>
  </sheetViews>
  <sheetFormatPr baseColWidth="10" defaultRowHeight="12.75" x14ac:dyDescent="0.2"/>
  <cols>
    <col min="1" max="1" width="1.33203125" customWidth="1"/>
    <col min="2" max="2" width="19.1640625" customWidth="1"/>
    <col min="3" max="3" width="44.6640625" customWidth="1"/>
    <col min="4" max="4" width="77.6640625" customWidth="1"/>
    <col min="5" max="5" width="45.1640625" customWidth="1"/>
    <col min="6" max="6" width="52.6640625" bestFit="1" customWidth="1"/>
  </cols>
  <sheetData>
    <row r="1" spans="2:6" ht="21" x14ac:dyDescent="0.2">
      <c r="B1" s="248" t="s">
        <v>111</v>
      </c>
      <c r="C1" s="248"/>
      <c r="D1" s="248"/>
      <c r="E1" s="248"/>
      <c r="F1" s="248"/>
    </row>
    <row r="2" spans="2:6" ht="14.25" customHeight="1" x14ac:dyDescent="0.2">
      <c r="B2" s="253" t="s">
        <v>112</v>
      </c>
      <c r="C2" s="253"/>
      <c r="D2" s="253"/>
      <c r="E2" s="253"/>
      <c r="F2" s="253"/>
    </row>
    <row r="3" spans="2:6" ht="14.25" customHeight="1" x14ac:dyDescent="0.2">
      <c r="B3" s="253" t="s">
        <v>115</v>
      </c>
      <c r="C3" s="253"/>
      <c r="D3" s="253"/>
      <c r="E3" s="253"/>
      <c r="F3" s="253"/>
    </row>
    <row r="4" spans="2:6" ht="18.75" customHeight="1" x14ac:dyDescent="0.2"/>
    <row r="5" spans="2:6" ht="17.25" customHeight="1" x14ac:dyDescent="0.2">
      <c r="B5" s="63" t="s">
        <v>113</v>
      </c>
      <c r="C5" s="249" t="s">
        <v>114</v>
      </c>
      <c r="D5" s="249"/>
      <c r="E5" s="249"/>
      <c r="F5" s="249"/>
    </row>
    <row r="6" spans="2:6" ht="17.25" customHeight="1" x14ac:dyDescent="0.2">
      <c r="C6" s="249"/>
      <c r="D6" s="249"/>
      <c r="E6" s="249"/>
      <c r="F6" s="249"/>
    </row>
    <row r="7" spans="2:6" ht="15.75" customHeight="1" thickBot="1" x14ac:dyDescent="0.25"/>
    <row r="8" spans="2:6" ht="21.75" customHeight="1" x14ac:dyDescent="0.2">
      <c r="B8" s="250" t="s">
        <v>56</v>
      </c>
      <c r="C8" s="251"/>
      <c r="D8" s="251"/>
      <c r="E8" s="251"/>
      <c r="F8" s="252"/>
    </row>
    <row r="9" spans="2:6" s="39" customFormat="1" ht="17.25" customHeight="1" x14ac:dyDescent="0.2">
      <c r="B9" s="41" t="s">
        <v>57</v>
      </c>
      <c r="C9" s="42" t="s">
        <v>58</v>
      </c>
      <c r="D9" s="42" t="s">
        <v>59</v>
      </c>
      <c r="E9" s="42" t="s">
        <v>60</v>
      </c>
      <c r="F9" s="43" t="s">
        <v>61</v>
      </c>
    </row>
    <row r="10" spans="2:6" ht="15.75" customHeight="1" x14ac:dyDescent="0.2">
      <c r="B10" s="254" t="s">
        <v>116</v>
      </c>
      <c r="C10" s="238" t="s">
        <v>117</v>
      </c>
      <c r="D10" s="46" t="s">
        <v>118</v>
      </c>
      <c r="E10" s="47" t="s">
        <v>120</v>
      </c>
      <c r="F10" s="48" t="s">
        <v>120</v>
      </c>
    </row>
    <row r="11" spans="2:6" ht="15.75" customHeight="1" x14ac:dyDescent="0.2">
      <c r="B11" s="255"/>
      <c r="C11" s="240"/>
      <c r="D11" s="46" t="s">
        <v>119</v>
      </c>
      <c r="E11" s="47" t="s">
        <v>121</v>
      </c>
      <c r="F11" s="48" t="s">
        <v>121</v>
      </c>
    </row>
    <row r="12" spans="2:6" ht="23.25" customHeight="1" x14ac:dyDescent="0.2">
      <c r="B12" s="49" t="s">
        <v>62</v>
      </c>
      <c r="C12" s="50" t="s">
        <v>63</v>
      </c>
      <c r="D12" s="51" t="s">
        <v>64</v>
      </c>
      <c r="E12" s="52" t="s">
        <v>65</v>
      </c>
      <c r="F12" s="53" t="s">
        <v>27</v>
      </c>
    </row>
    <row r="13" spans="2:6" ht="15" customHeight="1" x14ac:dyDescent="0.2">
      <c r="B13" s="254" t="s">
        <v>66</v>
      </c>
      <c r="C13" s="238" t="s">
        <v>67</v>
      </c>
      <c r="D13" s="46" t="s">
        <v>68</v>
      </c>
      <c r="E13" s="47" t="s">
        <v>69</v>
      </c>
      <c r="F13" s="48" t="s">
        <v>122</v>
      </c>
    </row>
    <row r="14" spans="2:6" ht="15" customHeight="1" x14ac:dyDescent="0.2">
      <c r="B14" s="256"/>
      <c r="C14" s="239"/>
      <c r="D14" s="46" t="s">
        <v>123</v>
      </c>
      <c r="E14" s="47" t="s">
        <v>124</v>
      </c>
      <c r="F14" s="48" t="s">
        <v>125</v>
      </c>
    </row>
    <row r="15" spans="2:6" ht="15" customHeight="1" x14ac:dyDescent="0.2">
      <c r="B15" s="256"/>
      <c r="C15" s="239"/>
      <c r="D15" s="46" t="s">
        <v>126</v>
      </c>
      <c r="E15" s="47" t="s">
        <v>127</v>
      </c>
      <c r="F15" s="48" t="s">
        <v>128</v>
      </c>
    </row>
    <row r="16" spans="2:6" ht="15" customHeight="1" x14ac:dyDescent="0.2">
      <c r="B16" s="255"/>
      <c r="C16" s="240"/>
      <c r="D16" s="46" t="s">
        <v>129</v>
      </c>
      <c r="E16" s="47" t="s">
        <v>130</v>
      </c>
      <c r="F16" s="48" t="s">
        <v>131</v>
      </c>
    </row>
    <row r="17" spans="2:6" ht="23.25" customHeight="1" x14ac:dyDescent="0.2">
      <c r="B17" s="49" t="s">
        <v>70</v>
      </c>
      <c r="C17" s="50" t="s">
        <v>71</v>
      </c>
      <c r="D17" s="51" t="s">
        <v>72</v>
      </c>
      <c r="E17" s="52" t="s">
        <v>73</v>
      </c>
      <c r="F17" s="53" t="s">
        <v>74</v>
      </c>
    </row>
    <row r="18" spans="2:6" ht="23.25" customHeight="1" x14ac:dyDescent="0.2">
      <c r="B18" s="44" t="s">
        <v>75</v>
      </c>
      <c r="C18" s="45" t="s">
        <v>76</v>
      </c>
      <c r="D18" s="46" t="s">
        <v>77</v>
      </c>
      <c r="E18" s="47" t="s">
        <v>78</v>
      </c>
      <c r="F18" s="48" t="s">
        <v>79</v>
      </c>
    </row>
    <row r="19" spans="2:6" ht="23.25" customHeight="1" thickBot="1" x14ac:dyDescent="0.25">
      <c r="B19" s="66" t="s">
        <v>80</v>
      </c>
      <c r="C19" s="67" t="s">
        <v>81</v>
      </c>
      <c r="D19" s="68" t="s">
        <v>82</v>
      </c>
      <c r="E19" s="69" t="s">
        <v>83</v>
      </c>
      <c r="F19" s="70" t="s">
        <v>84</v>
      </c>
    </row>
    <row r="20" spans="2:6" ht="13.5" thickBot="1" x14ac:dyDescent="0.25">
      <c r="B20" s="59"/>
      <c r="C20" s="59"/>
      <c r="D20" s="59"/>
      <c r="E20" s="59"/>
      <c r="F20" s="59"/>
    </row>
    <row r="21" spans="2:6" ht="21.75" customHeight="1" x14ac:dyDescent="0.2">
      <c r="B21" s="250" t="s">
        <v>85</v>
      </c>
      <c r="C21" s="251"/>
      <c r="D21" s="251"/>
      <c r="E21" s="251"/>
      <c r="F21" s="252"/>
    </row>
    <row r="22" spans="2:6" s="39" customFormat="1" ht="17.25" customHeight="1" x14ac:dyDescent="0.2">
      <c r="B22" s="41" t="s">
        <v>57</v>
      </c>
      <c r="C22" s="42" t="s">
        <v>58</v>
      </c>
      <c r="D22" s="42" t="s">
        <v>59</v>
      </c>
      <c r="E22" s="42" t="s">
        <v>60</v>
      </c>
      <c r="F22" s="43" t="s">
        <v>61</v>
      </c>
    </row>
    <row r="23" spans="2:6" ht="15" customHeight="1" x14ac:dyDescent="0.2">
      <c r="B23" s="254" t="s">
        <v>86</v>
      </c>
      <c r="C23" s="238" t="s">
        <v>87</v>
      </c>
      <c r="D23" s="241" t="s">
        <v>88</v>
      </c>
      <c r="E23" s="47" t="s">
        <v>132</v>
      </c>
      <c r="F23" s="48" t="s">
        <v>133</v>
      </c>
    </row>
    <row r="24" spans="2:6" ht="15" customHeight="1" x14ac:dyDescent="0.2">
      <c r="B24" s="256"/>
      <c r="C24" s="239"/>
      <c r="D24" s="242"/>
      <c r="E24" s="47" t="s">
        <v>134</v>
      </c>
      <c r="F24" s="48" t="s">
        <v>135</v>
      </c>
    </row>
    <row r="25" spans="2:6" ht="15" customHeight="1" x14ac:dyDescent="0.2">
      <c r="B25" s="255"/>
      <c r="C25" s="240"/>
      <c r="D25" s="243"/>
      <c r="E25" s="47" t="s">
        <v>136</v>
      </c>
      <c r="F25" s="48" t="s">
        <v>137</v>
      </c>
    </row>
    <row r="26" spans="2:6" ht="15" customHeight="1" x14ac:dyDescent="0.2">
      <c r="B26" s="257" t="s">
        <v>89</v>
      </c>
      <c r="C26" s="262" t="s">
        <v>90</v>
      </c>
      <c r="D26" s="244" t="s">
        <v>91</v>
      </c>
      <c r="E26" s="52" t="s">
        <v>138</v>
      </c>
      <c r="F26" s="53" t="s">
        <v>139</v>
      </c>
    </row>
    <row r="27" spans="2:6" ht="15" customHeight="1" x14ac:dyDescent="0.2">
      <c r="B27" s="258"/>
      <c r="C27" s="263"/>
      <c r="D27" s="245"/>
      <c r="E27" s="64" t="s">
        <v>140</v>
      </c>
      <c r="F27" s="65" t="s">
        <v>141</v>
      </c>
    </row>
    <row r="28" spans="2:6" ht="15" customHeight="1" x14ac:dyDescent="0.2">
      <c r="B28" s="259"/>
      <c r="C28" s="264"/>
      <c r="D28" s="246"/>
      <c r="E28" s="64" t="s">
        <v>142</v>
      </c>
      <c r="F28" s="65" t="s">
        <v>143</v>
      </c>
    </row>
    <row r="29" spans="2:6" ht="15" customHeight="1" x14ac:dyDescent="0.2">
      <c r="B29" s="254" t="s">
        <v>92</v>
      </c>
      <c r="C29" s="238" t="s">
        <v>93</v>
      </c>
      <c r="D29" s="241" t="s">
        <v>94</v>
      </c>
      <c r="E29" s="47" t="s">
        <v>144</v>
      </c>
      <c r="F29" s="48" t="s">
        <v>145</v>
      </c>
    </row>
    <row r="30" spans="2:6" ht="15" customHeight="1" x14ac:dyDescent="0.2">
      <c r="B30" s="256"/>
      <c r="C30" s="239"/>
      <c r="D30" s="242"/>
      <c r="E30" s="47" t="s">
        <v>146</v>
      </c>
      <c r="F30" s="48" t="s">
        <v>147</v>
      </c>
    </row>
    <row r="31" spans="2:6" ht="15" customHeight="1" thickBot="1" x14ac:dyDescent="0.25">
      <c r="B31" s="260"/>
      <c r="C31" s="261"/>
      <c r="D31" s="247"/>
      <c r="E31" s="57" t="s">
        <v>148</v>
      </c>
      <c r="F31" s="58" t="s">
        <v>149</v>
      </c>
    </row>
    <row r="32" spans="2:6" ht="16.5" thickBot="1" x14ac:dyDescent="0.3">
      <c r="B32" s="60"/>
      <c r="C32" s="61"/>
      <c r="D32" s="61"/>
      <c r="E32" s="62"/>
      <c r="F32" s="62"/>
    </row>
    <row r="33" spans="2:6" ht="21.75" customHeight="1" x14ac:dyDescent="0.2">
      <c r="B33" s="250" t="s">
        <v>95</v>
      </c>
      <c r="C33" s="251"/>
      <c r="D33" s="251"/>
      <c r="E33" s="251"/>
      <c r="F33" s="252"/>
    </row>
    <row r="34" spans="2:6" s="39" customFormat="1" ht="17.25" customHeight="1" x14ac:dyDescent="0.2">
      <c r="B34" s="41" t="s">
        <v>57</v>
      </c>
      <c r="C34" s="42" t="s">
        <v>58</v>
      </c>
      <c r="D34" s="42" t="s">
        <v>59</v>
      </c>
      <c r="E34" s="42" t="s">
        <v>60</v>
      </c>
      <c r="F34" s="43" t="s">
        <v>61</v>
      </c>
    </row>
    <row r="35" spans="2:6" ht="42" customHeight="1" x14ac:dyDescent="0.2">
      <c r="B35" s="44" t="s">
        <v>96</v>
      </c>
      <c r="C35" s="45" t="s">
        <v>97</v>
      </c>
      <c r="D35" s="46" t="s">
        <v>98</v>
      </c>
      <c r="E35" s="47" t="s">
        <v>105</v>
      </c>
      <c r="F35" s="48" t="s">
        <v>108</v>
      </c>
    </row>
    <row r="36" spans="2:6" ht="42" customHeight="1" x14ac:dyDescent="0.2">
      <c r="B36" s="49" t="s">
        <v>99</v>
      </c>
      <c r="C36" s="50" t="s">
        <v>100</v>
      </c>
      <c r="D36" s="51" t="s">
        <v>101</v>
      </c>
      <c r="E36" s="52" t="s">
        <v>106</v>
      </c>
      <c r="F36" s="53" t="s">
        <v>109</v>
      </c>
    </row>
    <row r="37" spans="2:6" ht="65.25" customHeight="1" thickBot="1" x14ac:dyDescent="0.25">
      <c r="B37" s="54" t="s">
        <v>102</v>
      </c>
      <c r="C37" s="55" t="s">
        <v>103</v>
      </c>
      <c r="D37" s="56" t="s">
        <v>104</v>
      </c>
      <c r="E37" s="57" t="s">
        <v>107</v>
      </c>
      <c r="F37" s="58" t="s">
        <v>110</v>
      </c>
    </row>
  </sheetData>
  <mergeCells count="20">
    <mergeCell ref="B33:F33"/>
    <mergeCell ref="B3:F3"/>
    <mergeCell ref="B2:F2"/>
    <mergeCell ref="B10:B11"/>
    <mergeCell ref="C10:C11"/>
    <mergeCell ref="B13:B16"/>
    <mergeCell ref="C13:C16"/>
    <mergeCell ref="B23:B25"/>
    <mergeCell ref="B26:B28"/>
    <mergeCell ref="B29:B31"/>
    <mergeCell ref="C29:C31"/>
    <mergeCell ref="C26:C28"/>
    <mergeCell ref="C23:C25"/>
    <mergeCell ref="D23:D25"/>
    <mergeCell ref="D26:D28"/>
    <mergeCell ref="D29:D31"/>
    <mergeCell ref="B1:F1"/>
    <mergeCell ref="C5:F6"/>
    <mergeCell ref="B8:F8"/>
    <mergeCell ref="B21:F21"/>
  </mergeCells>
  <pageMargins left="0.19685039370078741" right="0.19685039370078741" top="0.39370078740157483" bottom="0.39370078740157483" header="0" footer="0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Notas</vt:lpstr>
      <vt:lpstr>Formulario Notas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Cont. Quiroz</cp:lastModifiedBy>
  <cp:lastPrinted>2025-02-16T00:03:38Z</cp:lastPrinted>
  <dcterms:created xsi:type="dcterms:W3CDTF">2017-02-28T18:38:56Z</dcterms:created>
  <dcterms:modified xsi:type="dcterms:W3CDTF">2026-08-04T18:41:09Z</dcterms:modified>
</cp:coreProperties>
</file>