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Respaldo Documentos\Mis documentos\VENADO 2026\SEVAC 1ER. TRIMESTRE\"/>
    </mc:Choice>
  </mc:AlternateContent>
  <bookViews>
    <workbookView xWindow="-120" yWindow="-120" windowWidth="29040" windowHeight="15840"/>
  </bookViews>
  <sheets>
    <sheet name="Plantilla Notas" sheetId="1" r:id="rId1"/>
    <sheet name="Formulario Notas" sheetId="2" r:id="rId2"/>
  </sheets>
  <calcPr calcId="152511"/>
</workbook>
</file>

<file path=xl/calcChain.xml><?xml version="1.0" encoding="utf-8"?>
<calcChain xmlns="http://schemas.openxmlformats.org/spreadsheetml/2006/main">
  <c r="I326" i="1" l="1"/>
  <c r="M125" i="1"/>
  <c r="M123" i="1"/>
  <c r="M126" i="1" s="1"/>
  <c r="M127" i="1" s="1"/>
  <c r="M120" i="1"/>
  <c r="J62" i="1"/>
  <c r="M64" i="1"/>
  <c r="J19" i="1"/>
  <c r="J17" i="1"/>
  <c r="M22" i="1"/>
  <c r="I324" i="1" l="1"/>
  <c r="I257" i="1"/>
  <c r="H71" i="1"/>
  <c r="H70" i="1"/>
  <c r="J292" i="1" l="1"/>
  <c r="M211" i="1"/>
  <c r="M220" i="1" s="1"/>
  <c r="M209" i="1"/>
  <c r="J125" i="1"/>
  <c r="L235" i="1" l="1"/>
  <c r="N243" i="1" s="1"/>
  <c r="N244" i="1" l="1"/>
  <c r="K34" i="1"/>
  <c r="M207" i="1" l="1"/>
  <c r="H69" i="1"/>
  <c r="J22" i="1"/>
  <c r="J120" i="1" l="1"/>
  <c r="J305" i="1" l="1"/>
  <c r="I108" i="1" l="1"/>
  <c r="J311" i="1" l="1"/>
  <c r="J271" i="1"/>
  <c r="I258" i="1"/>
  <c r="J284" i="1" l="1"/>
  <c r="M219" i="1"/>
  <c r="M217" i="1"/>
  <c r="M215" i="1"/>
  <c r="M213" i="1"/>
  <c r="M205" i="1"/>
  <c r="M203" i="1"/>
  <c r="J123" i="1"/>
  <c r="J126" i="1" s="1"/>
  <c r="J127" i="1" s="1"/>
  <c r="L262" i="1" l="1"/>
  <c r="I262" i="1"/>
  <c r="N242" i="1"/>
  <c r="M190" i="1"/>
  <c r="M165" i="1"/>
  <c r="L150" i="1"/>
  <c r="I150" i="1"/>
  <c r="L108" i="1"/>
  <c r="H74" i="1"/>
  <c r="J64" i="1"/>
  <c r="K55" i="1"/>
  <c r="K46" i="1"/>
  <c r="N240" i="1" l="1"/>
  <c r="N241" i="1"/>
  <c r="K70" i="1"/>
  <c r="K71" i="1"/>
  <c r="K69" i="1"/>
  <c r="K74" i="1" l="1"/>
</calcChain>
</file>

<file path=xl/sharedStrings.xml><?xml version="1.0" encoding="utf-8"?>
<sst xmlns="http://schemas.openxmlformats.org/spreadsheetml/2006/main" count="362" uniqueCount="294">
  <si>
    <t>Activo</t>
  </si>
  <si>
    <t>a) NOTAS DE DESGLOSE</t>
  </si>
  <si>
    <t>Ingresos de Gestión</t>
  </si>
  <si>
    <t>NOTAS AL ESTADO DE SITUACIÓN FINANCIERA</t>
  </si>
  <si>
    <t>Efectivo y Equivalentes</t>
  </si>
  <si>
    <t>Derechos a recibir Efectivo y Equivalentes y Bienes o Servicios a Recibir</t>
  </si>
  <si>
    <t>Bienes Disponibles para su Transformación o Consumo (inventarios)</t>
  </si>
  <si>
    <t>Inversiones Financieras</t>
  </si>
  <si>
    <t>Bienes Muebles, Inmuebles e Intangibles</t>
  </si>
  <si>
    <t>Estimaciones y Deterioros</t>
  </si>
  <si>
    <t>Otros Activos</t>
  </si>
  <si>
    <t>Gastos y Otras Pérdidas:</t>
  </si>
  <si>
    <t>Efectivo y equivalentes</t>
  </si>
  <si>
    <r>
      <t xml:space="preserve">I)     </t>
    </r>
    <r>
      <rPr>
        <b/>
        <sz val="7"/>
        <rFont val="Times New Roman"/>
        <family val="1"/>
      </rPr>
      <t/>
    </r>
  </si>
  <si>
    <t xml:space="preserve">III)   </t>
  </si>
  <si>
    <t>NOTAS AL ESTADO DE VARIACIÓN EN LA HACIENDA PÚBLICA</t>
  </si>
  <si>
    <r>
      <t xml:space="preserve">II)    </t>
    </r>
    <r>
      <rPr>
        <b/>
        <sz val="7"/>
        <rFont val="Times New Roman"/>
        <family val="1"/>
      </rPr>
      <t/>
    </r>
  </si>
  <si>
    <t>NOTAS AL ESTADO DE ACTIVIDADES</t>
  </si>
  <si>
    <t xml:space="preserve">IV)   </t>
  </si>
  <si>
    <t>NOTAS AL ESTADO DE FLUJOS DE EFECTIVO</t>
  </si>
  <si>
    <t xml:space="preserve">V) </t>
  </si>
  <si>
    <t>CONCILIACIÓN ENTRE LOS INGRESOS PRESUPUESTARIOS Y CONTABLES, ASÍ COMO ENTRE LOS EGRESOS PRESUPUESTARIOS Y LOS GASTOS CONTABLES</t>
  </si>
  <si>
    <t>Explicar aquellas cuentas de gastos de funcionamiento, transferencias, subsidios y otras ayudas, participaciones y aportaciones, otros gastos y pérdidas extraordinarias, así como los ingresos y gastos extraordinarios, que en lo individual representen el 10% o más del total de los gastos.</t>
  </si>
  <si>
    <t>1.</t>
  </si>
  <si>
    <t>·</t>
  </si>
  <si>
    <t>A continuación se relacionan las cuentas que integran el rubro de efectivo y equivalentes:</t>
  </si>
  <si>
    <t>Concepto</t>
  </si>
  <si>
    <t>#NOMBRE(1112)</t>
  </si>
  <si>
    <t>Suma</t>
  </si>
  <si>
    <t>Bancos/Tesorería</t>
  </si>
  <si>
    <t>Banco</t>
  </si>
  <si>
    <t>Importe</t>
  </si>
  <si>
    <t>Inversiones Temporales</t>
  </si>
  <si>
    <t>Fondos con Afectación Específica</t>
  </si>
  <si>
    <t>Las Cuentas por Cobrar a Corto Plazo se integran por:</t>
  </si>
  <si>
    <t>%</t>
  </si>
  <si>
    <t>Deudores Diversos por Cobrar a Corto Plazo</t>
  </si>
  <si>
    <t>Otros Derechos a recibir Efectivo y Equivalentes a Corto Plazo</t>
  </si>
  <si>
    <t xml:space="preserve">Representan el monto de los fondos con afectación específica que deben financiar determinados gastos o actividades. </t>
  </si>
  <si>
    <t>Bienes Inmuebles, Infraestructura y Construcciones en Proceso</t>
  </si>
  <si>
    <t>Se integra de la siguiente manera:</t>
  </si>
  <si>
    <t>Bienes Muebles, Intangibles y Depreciaciones</t>
  </si>
  <si>
    <t>Se integras de la siguiente manera:</t>
  </si>
  <si>
    <t>Activo Diferido</t>
  </si>
  <si>
    <t>Pasivo</t>
  </si>
  <si>
    <t>Suma de Pasivo</t>
  </si>
  <si>
    <t>Pasivo Circulante</t>
  </si>
  <si>
    <t>Destacan entre las principales partidas del Pasivo Circulante las siguientes:</t>
  </si>
  <si>
    <t>Servicios Personales por Pagar a Corto Plazo</t>
  </si>
  <si>
    <t>Retenciones por Pagar a Corto Plazo</t>
  </si>
  <si>
    <t>Ingresos por Clasificar a Corto Plazo</t>
  </si>
  <si>
    <t>Proveedores por Pagar a Corto Plazo</t>
  </si>
  <si>
    <t>Pasivo No Circulante</t>
  </si>
  <si>
    <t>Suma de Pasivos a Largo Plazo</t>
  </si>
  <si>
    <t>Subtotal Aportaciones</t>
  </si>
  <si>
    <t>A su vez se presentan aquellos rubros que en forma individual representan el 8.0% o más del total de los gastos:</t>
  </si>
  <si>
    <t>Funciones de Catálogo</t>
  </si>
  <si>
    <t>Función</t>
  </si>
  <si>
    <t>Nombre</t>
  </si>
  <si>
    <t>Descripción</t>
  </si>
  <si>
    <t>Nomenclatura</t>
  </si>
  <si>
    <t>Ejemplo</t>
  </si>
  <si>
    <t>NOMBRE</t>
  </si>
  <si>
    <t>Nombre de la cuenta contable</t>
  </si>
  <si>
    <t xml:space="preserve">Obtiene el nombre  de la cuenta específicada. </t>
  </si>
  <si>
    <t>#NOMBRE(Cuenta)</t>
  </si>
  <si>
    <t>FECHA</t>
  </si>
  <si>
    <t>Fecha de corte</t>
  </si>
  <si>
    <t>Muestra en formato de título la fecha de corte indicada</t>
  </si>
  <si>
    <t>#FECHA()</t>
  </si>
  <si>
    <t>BANCO</t>
  </si>
  <si>
    <t>Nombre del banco</t>
  </si>
  <si>
    <t>Obtiene el banco al que pertence la cuenta especificada.</t>
  </si>
  <si>
    <t>#BANCO(Cuenta)</t>
  </si>
  <si>
    <t>#BANCO(1112-01-01)</t>
  </si>
  <si>
    <t>CUENTA</t>
  </si>
  <si>
    <t>Número de cuenta bancaria</t>
  </si>
  <si>
    <t>Obtiene el número de cuenta bancaria asociado a la cuenta contable.</t>
  </si>
  <si>
    <t>#CUENTA(Cuenta)</t>
  </si>
  <si>
    <t>#CUENTA(1112-01-01)</t>
  </si>
  <si>
    <t>TIPO</t>
  </si>
  <si>
    <t>Nombre de la cuenta bancaria</t>
  </si>
  <si>
    <t>Obtiene nombre y tipo de la cuenta bancaria especificada.</t>
  </si>
  <si>
    <t>#TIPO(Cuenta)</t>
  </si>
  <si>
    <t>#TIPO(1112-01-01)</t>
  </si>
  <si>
    <t xml:space="preserve">Funciones de Saldos </t>
  </si>
  <si>
    <t>SIE</t>
  </si>
  <si>
    <t xml:space="preserve">Saldo inicial del ejercicio </t>
  </si>
  <si>
    <t>Obtiene el saldo inicial del ejercicio de una cuenta determinada. (Parametros externos: Fecha Final)</t>
  </si>
  <si>
    <t>SIP</t>
  </si>
  <si>
    <t xml:space="preserve">Saldo inicial del periodo </t>
  </si>
  <si>
    <t>Obtiene el saldo inicial del periodo de una cuenta determinada. (Parametros externos: Fecha Final)</t>
  </si>
  <si>
    <t>SFP</t>
  </si>
  <si>
    <t xml:space="preserve">Saldo final del periodo </t>
  </si>
  <si>
    <t>Obtiene el saldo final del periodo de una cuenta determinada. (Parametros externos: Fecha Final)</t>
  </si>
  <si>
    <t>Funciones de Movimientos</t>
  </si>
  <si>
    <t>MC</t>
  </si>
  <si>
    <t>Movimientos de cargo</t>
  </si>
  <si>
    <t>Obtiene el importe total de movimientos de cargo de una cuenta, en un rango de fechas determinado. (Parametros externos: Fecha de Inicio, Fecha Final)</t>
  </si>
  <si>
    <t>MA</t>
  </si>
  <si>
    <t>Movimientos de abono</t>
  </si>
  <si>
    <t>Obtiene el importe total de movimientos de abono de una cuenta, en un rango de fechas determinado. (Parametros externos: Fecha de Inicio, Fecha Final)</t>
  </si>
  <si>
    <t>MN</t>
  </si>
  <si>
    <t>Movimiento neto</t>
  </si>
  <si>
    <t>Obtiene el movimiento neto de una cuenta en un rango de fechas determinado. En caso de cuentas deudoras se suman los cargos y se restan los abonos, en caso de cuentas acreedoras  la operación es inversa. (Parametros externos: Fecha de Inicio, Fecha Final)</t>
  </si>
  <si>
    <t>#MC(Cuenta, FechaInicio, FechaFin)</t>
  </si>
  <si>
    <t>#MA(Cuenta, FechaInicio, FechaFin)</t>
  </si>
  <si>
    <t>#MN(Cuenta, FechaInicio, FechaFin)</t>
  </si>
  <si>
    <t>#MC(1112-001,01-01-2017,31-01-2017)</t>
  </si>
  <si>
    <t>#MA(1112-001,01-01-2017,31-01-2017)</t>
  </si>
  <si>
    <t>#MN(1112-001,01-01-2017,27-01-2017)</t>
  </si>
  <si>
    <t>FORMULARIO</t>
  </si>
  <si>
    <t>NOTAS A LOS ESTADOS FINANCIEROS SAACG.NET</t>
  </si>
  <si>
    <t>Descripción:</t>
  </si>
  <si>
    <t>El presente formulario proporciona a los usuarios del SAACG.Net las funciones necesarias para la Emisión de las Notas a los Estados Financieros, de manera que se establezca un vínculo entre un libro de Excel y el Sistema facilitando la construcción de la información para el contenido de dichas Notas.</t>
  </si>
  <si>
    <t>INDETEC 2018</t>
  </si>
  <si>
    <t>EJERCICIO</t>
  </si>
  <si>
    <t>Ejercicio contable</t>
  </si>
  <si>
    <t>Obtiene el ejercicio contable.</t>
  </si>
  <si>
    <t>Obtiene el ejercicio anterior (-1)</t>
  </si>
  <si>
    <t>#EJERCICIO()</t>
  </si>
  <si>
    <t>#EJERCICIO(-1)</t>
  </si>
  <si>
    <t>#FECHA() -&gt; 1 de Enero del 2000</t>
  </si>
  <si>
    <t>Muestra el año de la fecha de corte indicada</t>
  </si>
  <si>
    <t>#FECHA(A)</t>
  </si>
  <si>
    <t>#FECHA(A) -&gt; 2000</t>
  </si>
  <si>
    <t>Muestra el mes y el año de la fecha de corte indicada</t>
  </si>
  <si>
    <t>#FECHA(M)</t>
  </si>
  <si>
    <t>#FECHA(M) -&gt; enero 2000</t>
  </si>
  <si>
    <t>Muestra la fecha completa de corte indicada. (01/enero/2017)</t>
  </si>
  <si>
    <t>#FECHA(D)</t>
  </si>
  <si>
    <t>#FECHA(D) -&gt; 01 / enero / 2000</t>
  </si>
  <si>
    <t xml:space="preserve">#SIE(Cuenta, 1)    </t>
  </si>
  <si>
    <t xml:space="preserve">#SIE(1114-01-02, 1)  * Ejercicio actual </t>
  </si>
  <si>
    <t xml:space="preserve">#SIE(Cuenta, 0) </t>
  </si>
  <si>
    <t>#SIE(1114-01-02, 0)  * Póliza de Saldos Iniciales</t>
  </si>
  <si>
    <t xml:space="preserve">#SIE(Cuenta, -1) </t>
  </si>
  <si>
    <t>#SIE(1114-01-02, -1) * Ejercicio anterior</t>
  </si>
  <si>
    <t>#SIP(Cuenta, 1)</t>
  </si>
  <si>
    <t>#SIP(1112-01-01, 1) * Ejercicio actual</t>
  </si>
  <si>
    <t>#SIP(Cuenta, 0)</t>
  </si>
  <si>
    <t>#SIP(1112-01-01, 0) * Póliza de Saldos Iniciales</t>
  </si>
  <si>
    <t>#SIP(Cuenta, -1)</t>
  </si>
  <si>
    <t>#SIP(1112-01-01, -1) * Ejercicio anterior</t>
  </si>
  <si>
    <t>#SFP(Cuenta, 1)</t>
  </si>
  <si>
    <t>#SFP(1123-01-10, 1)  * Ejercicio actual</t>
  </si>
  <si>
    <t>#SFP(Cuenta, 0)</t>
  </si>
  <si>
    <t>#SFP(1123-01-10, 0)  * Póliza de Saldos Iniciales</t>
  </si>
  <si>
    <t>#SFP(Cuenta, -1)</t>
  </si>
  <si>
    <t>#SFP(1123-01-10, -1) * Ejercicio anterior</t>
  </si>
  <si>
    <t>Participaciones, Aportaciones, Convenios, Incentivos Derivados de la Colaboración Fiscal, Fondos Distintos de Aportaciones, Transferencias,</t>
  </si>
  <si>
    <t xml:space="preserve"> Asignaciones, Subsidios y Subvenciones, y Pensiones y Jubilaciones</t>
  </si>
  <si>
    <t>Suma de GASTOS Y OTRAS PÉRDIDAS</t>
  </si>
  <si>
    <t>Total de EFECTIVO Y EQUIVALENTES</t>
  </si>
  <si>
    <t>Subtotal Participaciones</t>
  </si>
  <si>
    <t>Subtotal Convenios</t>
  </si>
  <si>
    <t>Subtotal Incentivos Derivados de la Colaboración Fiscal</t>
  </si>
  <si>
    <t>Subtotal Fondos Distintos de Aportaciones</t>
  </si>
  <si>
    <t>Subtotal Transferencias y Asignaciones</t>
  </si>
  <si>
    <t>Subtotal Pensiones y Jubilaciones</t>
  </si>
  <si>
    <t>CUENTAS POR COBRAR A CORTO PLAZO</t>
  </si>
  <si>
    <t>BANCOS/TESORERÍA</t>
  </si>
  <si>
    <t>INVERSIONES TEMPORALES (HASTA 3 MESES)</t>
  </si>
  <si>
    <t>FONDOS CON AFECTACIÓN ESPECÍFICA</t>
  </si>
  <si>
    <t>BANCO TESORERIA</t>
  </si>
  <si>
    <t>BANCO INFRAESTRUCTURA</t>
  </si>
  <si>
    <t>BANCOS FORTALECIMIENTO</t>
  </si>
  <si>
    <t>DEUDORES DIVERSOS POR COBRAR A CORTO PLAZO</t>
  </si>
  <si>
    <t>OTROS DERECHOS A RECIBIR EFECTIVO O EQUIVALENTES A CORTO PLAZO</t>
  </si>
  <si>
    <t>TERRENOS</t>
  </si>
  <si>
    <t>Subtotal BIENES MUEBLES</t>
  </si>
  <si>
    <t>MOBILIARIO Y EQUIPO DE ADMINISTRACIÓN</t>
  </si>
  <si>
    <t>MOBILIARIO Y EQUIPO EDUCACIONAL Y RECREATIVO</t>
  </si>
  <si>
    <t>VEHÍCULOS Y EQUIPO DE TRANSPORTE</t>
  </si>
  <si>
    <t>MAQUINARIA, OTROS EQUIPOS Y HERRAMIENTAS</t>
  </si>
  <si>
    <t>SOFTWARE</t>
  </si>
  <si>
    <t>LICENCIAS</t>
  </si>
  <si>
    <t>Subtotal ACTIVOS INTANGIBLES</t>
  </si>
  <si>
    <t>DEPRECIACIÓN ACUMULADA DE BIENES MUEBLES</t>
  </si>
  <si>
    <t>Subtotal DEPRECIACIÓN, DETERIORO Y AMORTIZACIÓN ACUMULADA DE BIENES</t>
  </si>
  <si>
    <t>PASIVO CIRCULANTE</t>
  </si>
  <si>
    <t>Suma PASIVO CIRCULANTE</t>
  </si>
  <si>
    <t>PASIVO NO CIRCULANTE</t>
  </si>
  <si>
    <t>SERVICIOS PERSONALES POR PAGAR A CORTO PLAZO</t>
  </si>
  <si>
    <t>RETENCIONES Y CONTRIBUCIONES POR PAGAR A CORTO PLAZO</t>
  </si>
  <si>
    <t>PROVEEDORES POR PAGAR A CORTO PLAZO</t>
  </si>
  <si>
    <t>OTRAS CUENTAS POR PAGAR A CORTO PLAZO</t>
  </si>
  <si>
    <t>PROVISIÓN PARA CONTINGENCIAS A LARGO PLAZO</t>
  </si>
  <si>
    <t>PARTICIPACIONES</t>
  </si>
  <si>
    <t>APORTACIONES</t>
  </si>
  <si>
    <t>INCENTIVOS DERIVADOS DE LA COLABORACIÓN FISCAL</t>
  </si>
  <si>
    <t>FONDOS DISTINTOS DE APORTACIONES</t>
  </si>
  <si>
    <t>TRANSFERENCIAS Y ASIGNACIONES</t>
  </si>
  <si>
    <t>SUBSIDIOS Y SUBVENCIONES</t>
  </si>
  <si>
    <t>PENSIONES Y JUBILACIONES</t>
  </si>
  <si>
    <t>GASTOS DE FUNCIONAMIENTO</t>
  </si>
  <si>
    <t>TRANSFERENCIAS, ASIGNACIONES, SUBSIDIOS Y OTRAS AYUDAS</t>
  </si>
  <si>
    <t>PARTICIPACIONES Y APORTACIONES</t>
  </si>
  <si>
    <t>INTERESES, COMISIONES Y OTROS GASTOS DE LA DEUDA PÚBLICA</t>
  </si>
  <si>
    <t>OTROS GASTOS Y PÉRDIDAS EXTRAORDINARIAS</t>
  </si>
  <si>
    <t>BANCOS/DEPENDENCIAS Y OTROS</t>
  </si>
  <si>
    <t>DEPÓSITOS DE FONDOS DE TERCEROS EN GARANTÍA Y/O ADMINISTRACIÓN</t>
  </si>
  <si>
    <t>BANCOS CONVENIOS</t>
  </si>
  <si>
    <t xml:space="preserve">NO SE TIENEN INVERSIONES </t>
  </si>
  <si>
    <t>BANCOS DEPENDENCIAS Y OTROS</t>
  </si>
  <si>
    <t xml:space="preserve"> </t>
  </si>
  <si>
    <t>Este saldo se integra principalmente de Subsidio al empleo generado de ejercicios anteriores.</t>
  </si>
  <si>
    <t>son utilizadas de forma inmediata.</t>
  </si>
  <si>
    <t>ESTA CUENTA NO MANTIENE SALDO</t>
  </si>
  <si>
    <t>No se realizan estimaciones o determinan valores para dar un estimado de deterioro de bienes.</t>
  </si>
  <si>
    <t>No se mantiene saldo en este rubro.</t>
  </si>
  <si>
    <t>2.5 Otros ingresos y beneficios varios</t>
  </si>
  <si>
    <t>3. Menos ingresos presupuestarios no contables</t>
  </si>
  <si>
    <t>2. Mas ingresos contable no presupuestarios</t>
  </si>
  <si>
    <t>2.1 Ingresos Financieros</t>
  </si>
  <si>
    <t>2.2 Incremento por variacion de inventarios</t>
  </si>
  <si>
    <t>2.4 Disminucion del exceso de provisiones</t>
  </si>
  <si>
    <t>2.6 Otrsos ingresos contables no presupuestarios</t>
  </si>
  <si>
    <t>2.3 Disminucion del exceso de estimaciones por perdidas o deterioro u obsolencencia</t>
  </si>
  <si>
    <t>3.1 Aprovechamientos patrimoniales</t>
  </si>
  <si>
    <t>3.2 Ingresos derivados de financiamiento</t>
  </si>
  <si>
    <t>3.3 Otros ingresos presupuestarios no contables</t>
  </si>
  <si>
    <t>4. Ingresos Contables (4=1+2-3)</t>
  </si>
  <si>
    <t>CONCILIACIÓN ENTRE LOS INGRESOS PRESUPUESTARIOS Y CONTABLES</t>
  </si>
  <si>
    <t>CONCILIACIÓN ENTRE  LOS EGRESOS PRESUPUESTARIOS Y LOS GASTOS CONTABLES</t>
  </si>
  <si>
    <t>2. Menos egresos presupuestarios no contables</t>
  </si>
  <si>
    <t>2.12 Obra Publica en Bienes de Dominio Publico</t>
  </si>
  <si>
    <t>3. Mas Gastos contable no presupuestarios</t>
  </si>
  <si>
    <t>3.1 Estimaciones, Depreciaciones, Deterioros, Obsolecencia y Amortizaciones</t>
  </si>
  <si>
    <t xml:space="preserve">4. Gastos Contables  </t>
  </si>
  <si>
    <t>1. Total Egresos Presupuestarios</t>
  </si>
  <si>
    <t>1. Total IngresosPresupuestarios</t>
  </si>
  <si>
    <t xml:space="preserve">NO SE TIENEN AFECTACIONES A LOS FONDOS </t>
  </si>
  <si>
    <t xml:space="preserve">OTROS DERECHOS A RECIBIR BIENES Y SERVICIOS </t>
  </si>
  <si>
    <t>TRANSFERENCIAS OTORGADAS POR PAGAR A CORTO PLAZO</t>
  </si>
  <si>
    <t>CONTRATISTAS POR OBRAS PUBLICAS POR PAGAR A CORTO PLAZO</t>
  </si>
  <si>
    <t xml:space="preserve">AYUDAS SOCIALES </t>
  </si>
  <si>
    <t>2.11 Activos Intangibles</t>
  </si>
  <si>
    <t>2.13 Obras Publicas en Bienes Propios</t>
  </si>
  <si>
    <t>3.7 Otroa Gastos Contables no Presupuestarios</t>
  </si>
  <si>
    <t>PRESTAMOS OTORGADOS A CORTO PLAZO</t>
  </si>
  <si>
    <t>EFECTIVO</t>
  </si>
  <si>
    <t xml:space="preserve">CONVENIOS </t>
  </si>
  <si>
    <t>SERVICIOS PERSONALES</t>
  </si>
  <si>
    <t>MATERIALES Y SUMINISTROS</t>
  </si>
  <si>
    <t>SERVICIOS GENERALES</t>
  </si>
  <si>
    <t>2.6 Vehiculos y equipo de trasporte</t>
  </si>
  <si>
    <t>FER-EF-07</t>
  </si>
  <si>
    <t>INVERSION PUBLICA</t>
  </si>
  <si>
    <t>Representa el monto de efectivo disponible propiedad del Municipio de VENADO, en instituciones bancarias, su importe se integra por:</t>
  </si>
  <si>
    <t>Representa el monto de efectivo invertido por Municipio de VENADO, la cual se efectúa a plazos que van de inversión a la vista hasta 90 días, su importe se integra por:</t>
  </si>
  <si>
    <t xml:space="preserve">El municipio de VENADO no cuenta con almacenes o inventarios que manejen productos o materiales suceptibles a transformarse en un producto terminado </t>
  </si>
  <si>
    <t xml:space="preserve">El municipio de VENADO, no mantiene inversiones con al alguna institucion bancaria, los recursos obtenidos asi como las participaciones recibidas </t>
  </si>
  <si>
    <t>El municipio de VENADO esta en proceso de valorar los bienes inmuebles para dar una certeza del patrimonio del ayuntamiento.</t>
  </si>
  <si>
    <t>BANCOS OTROS FONDOS</t>
  </si>
  <si>
    <t>la cuenta de deudores proviene de la admnistraciones anteriores, esta sujeta a depuracion.</t>
  </si>
  <si>
    <t>BIENES INMUEBLES</t>
  </si>
  <si>
    <t>EQUIPO E INSTRUMENTAL MEDICO Y DE LABORATORIO</t>
  </si>
  <si>
    <t>TOTAL ACTIVO CIRCULANTE</t>
  </si>
  <si>
    <t>DOCUMENTOS POR PAGAR A CORTO PLAZO</t>
  </si>
  <si>
    <t>OTRAS PASIVOS A CORTO PLAZO</t>
  </si>
  <si>
    <t>Este saldo proviene de la admnistraciones pasadas, suceptible de ser depurado.</t>
  </si>
  <si>
    <t xml:space="preserve">El saldo de inpuestos por pagar proviene de la administraciones pasadas </t>
  </si>
  <si>
    <t>Subtotal Otros Ingresos varios</t>
  </si>
  <si>
    <t>OTROS INGRESOS VARIOS</t>
  </si>
  <si>
    <t>Total de Ingresos</t>
  </si>
  <si>
    <t>se obtuvo resultado en la hacienda publica de -18793792.26 principalmente por el efecto de Resultado de Ejercicio anteriores.</t>
  </si>
  <si>
    <t>2.1 Materias y materiales de produccion y comercializacio</t>
  </si>
  <si>
    <t>2.2 Materiales y Suministros</t>
  </si>
  <si>
    <t>2.3 Mobiliario y equipo de administracion</t>
  </si>
  <si>
    <t xml:space="preserve">2.4 Mobiliario y equipo educacional </t>
  </si>
  <si>
    <t>2.8 Maquinaria y otros equipos y herramientas</t>
  </si>
  <si>
    <t>2.20 Adeudos de ejercicio fiscales Ant.</t>
  </si>
  <si>
    <t xml:space="preserve">2.21 Otros egresos Presupuestarios No Contables </t>
  </si>
  <si>
    <t>3.5 Inversion Publica No capitalizable</t>
  </si>
  <si>
    <t>3.6 Materiales y Suminiostros (consumo)</t>
  </si>
  <si>
    <t>CUENTAS DE ORDEN PRESUPUESTALES</t>
  </si>
  <si>
    <t>LEY DE INGRESOS ESTIMADA</t>
  </si>
  <si>
    <t>LEY DE INGRESOS POR EJECUTAR</t>
  </si>
  <si>
    <t>MODIFICACIONES A LA LEY DE INGRESOS ESTIMADA</t>
  </si>
  <si>
    <t>LEY DE INGRESOS DEVENGADA</t>
  </si>
  <si>
    <t>LEY DE INGRESOS RECAUDADA</t>
  </si>
  <si>
    <t>PRESUPUESTO DE EGRESOS APROBADO</t>
  </si>
  <si>
    <t>PRESUPUESTO DE EGRESOS POR EJERCER</t>
  </si>
  <si>
    <t>MODIFICACIONES PRESUPUESTO DE EGRESOS APROBADO</t>
  </si>
  <si>
    <t>PRESUPUESTO DE EGRESOS COMPROMETIDO</t>
  </si>
  <si>
    <t>PRESUPUESTO DE EGRESOS DEVENGADO</t>
  </si>
  <si>
    <t>PRESUPUESTO DE EGRESOS EJERCIDO</t>
  </si>
  <si>
    <t>PRESUPUESTO DE EGRESOS PAGADO</t>
  </si>
  <si>
    <t>JUICIOS</t>
  </si>
  <si>
    <t>DEMANDAS JUDICIALES EN PROCESO DE RESOLUCION</t>
  </si>
  <si>
    <t>RESOLUCIONES DE DEMANDAS EN PROCESO JUDICIAL</t>
  </si>
  <si>
    <t>AL 31 DE MARZO 2026</t>
  </si>
  <si>
    <t>CORRESPONDIENTE DEL 1 DE ENERO AL 31 DE MARZO DE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</si>
</sst>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(&quot;$&quot;* #,##0.00_);_(&quot;$&quot;* \(#,##0.00\);_(&quot;$&quot;* &quot;-&quot;??_);_(@_)"/>
    <numFmt numFmtId="165" formatCode="&quot;$&quot;\ #,###,###.00"/>
  </numFmts>
  <fonts count="30" x14ac:knownFonts="1">
    <font>
      <sz val="10"/>
      <color rgb="FF000000"/>
      <name val="Times New Roman"/>
      <charset val="204"/>
    </font>
    <font>
      <sz val="11"/>
      <color theme="1"/>
      <name val="Calibri"/>
      <family val="2"/>
      <scheme val="minor"/>
    </font>
    <font>
      <sz val="9"/>
      <name val="Arial"/>
      <family val="2"/>
    </font>
    <font>
      <b/>
      <sz val="9"/>
      <name val="Arial"/>
      <family val="2"/>
    </font>
    <font>
      <i/>
      <sz val="9"/>
      <name val="Arial"/>
      <family val="2"/>
    </font>
    <font>
      <b/>
      <sz val="7"/>
      <name val="Times New Roman"/>
      <family val="1"/>
    </font>
    <font>
      <sz val="9"/>
      <color rgb="FF000000"/>
      <name val="Arial"/>
      <family val="2"/>
    </font>
    <font>
      <i/>
      <sz val="9"/>
      <color rgb="FF000000"/>
      <name val="Arial"/>
      <family val="2"/>
    </font>
    <font>
      <b/>
      <sz val="9"/>
      <color rgb="FF000000"/>
      <name val="Arial"/>
      <family val="2"/>
    </font>
    <font>
      <i/>
      <sz val="8"/>
      <color rgb="FF000000"/>
      <name val="Arial"/>
      <family val="2"/>
    </font>
    <font>
      <i/>
      <sz val="8"/>
      <name val="Arial"/>
      <family val="2"/>
    </font>
    <font>
      <sz val="9"/>
      <color theme="1"/>
      <name val="Symbol"/>
      <family val="1"/>
      <charset val="2"/>
    </font>
    <font>
      <b/>
      <sz val="8"/>
      <color rgb="FF000000"/>
      <name val="Arial"/>
      <family val="2"/>
    </font>
    <font>
      <b/>
      <i/>
      <sz val="8"/>
      <color rgb="FF000000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u/>
      <sz val="10"/>
      <color indexed="12"/>
      <name val="Arial"/>
      <family val="2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sz val="10"/>
      <color rgb="FF000000"/>
      <name val="Calibri"/>
      <family val="2"/>
      <scheme val="minor"/>
    </font>
    <font>
      <b/>
      <sz val="14"/>
      <color rgb="FF000000"/>
      <name val="Calibri"/>
      <family val="2"/>
      <scheme val="minor"/>
    </font>
    <font>
      <b/>
      <sz val="16"/>
      <color rgb="FF000000"/>
      <name val="Calibri"/>
      <family val="2"/>
      <scheme val="minor"/>
    </font>
    <font>
      <sz val="11"/>
      <color rgb="FF000000"/>
      <name val="Times New Roman"/>
      <family val="1"/>
    </font>
    <font>
      <b/>
      <sz val="12"/>
      <color theme="0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2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0"/>
      <color rgb="FF000000"/>
      <name val="Times New Roman"/>
      <family val="1"/>
    </font>
    <font>
      <sz val="6"/>
      <color theme="1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rgb="FF78C27F"/>
        <bgColor indexed="64"/>
      </patternFill>
    </fill>
    <fill>
      <patternFill patternType="solid">
        <fgColor rgb="FFBDE1C0"/>
        <bgColor indexed="64"/>
      </patternFill>
    </fill>
    <fill>
      <patternFill patternType="solid">
        <fgColor rgb="FFE5F3E6"/>
        <bgColor indexed="64"/>
      </patternFill>
    </fill>
    <fill>
      <patternFill patternType="solid">
        <fgColor rgb="FFF4FAF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BDE1C0"/>
      </left>
      <right style="thin">
        <color rgb="FFBDE1C0"/>
      </right>
      <top style="thin">
        <color rgb="FFBDE1C0"/>
      </top>
      <bottom style="thin">
        <color rgb="FFBDE1C0"/>
      </bottom>
      <diagonal/>
    </border>
    <border>
      <left style="medium">
        <color rgb="FF26A632"/>
      </left>
      <right/>
      <top style="medium">
        <color rgb="FF26A632"/>
      </top>
      <bottom/>
      <diagonal/>
    </border>
    <border>
      <left/>
      <right/>
      <top style="medium">
        <color rgb="FF26A632"/>
      </top>
      <bottom/>
      <diagonal/>
    </border>
    <border>
      <left/>
      <right style="medium">
        <color rgb="FF26A632"/>
      </right>
      <top style="medium">
        <color rgb="FF26A632"/>
      </top>
      <bottom/>
      <diagonal/>
    </border>
    <border>
      <left style="medium">
        <color rgb="FF26A632"/>
      </left>
      <right style="thin">
        <color rgb="FFBDE1C0"/>
      </right>
      <top style="thin">
        <color rgb="FFBDE1C0"/>
      </top>
      <bottom style="thin">
        <color rgb="FFBDE1C0"/>
      </bottom>
      <diagonal/>
    </border>
    <border>
      <left style="thin">
        <color rgb="FFBDE1C0"/>
      </left>
      <right style="medium">
        <color rgb="FF26A632"/>
      </right>
      <top style="thin">
        <color rgb="FFBDE1C0"/>
      </top>
      <bottom style="thin">
        <color rgb="FFBDE1C0"/>
      </bottom>
      <diagonal/>
    </border>
    <border>
      <left style="medium">
        <color rgb="FF26A632"/>
      </left>
      <right style="thin">
        <color rgb="FFBDE1C0"/>
      </right>
      <top style="thin">
        <color rgb="FFBDE1C0"/>
      </top>
      <bottom style="medium">
        <color rgb="FF26A632"/>
      </bottom>
      <diagonal/>
    </border>
    <border>
      <left style="thin">
        <color rgb="FFBDE1C0"/>
      </left>
      <right style="thin">
        <color rgb="FFBDE1C0"/>
      </right>
      <top style="thin">
        <color rgb="FFBDE1C0"/>
      </top>
      <bottom style="medium">
        <color rgb="FF26A632"/>
      </bottom>
      <diagonal/>
    </border>
    <border>
      <left style="thin">
        <color rgb="FFBDE1C0"/>
      </left>
      <right style="medium">
        <color rgb="FF26A632"/>
      </right>
      <top style="thin">
        <color rgb="FFBDE1C0"/>
      </top>
      <bottom style="medium">
        <color rgb="FF26A632"/>
      </bottom>
      <diagonal/>
    </border>
    <border>
      <left style="medium">
        <color rgb="FF26A632"/>
      </left>
      <right style="thin">
        <color rgb="FFBDE1C0"/>
      </right>
      <top style="thin">
        <color rgb="FFBDE1C0"/>
      </top>
      <bottom/>
      <diagonal/>
    </border>
    <border>
      <left style="thin">
        <color rgb="FFBDE1C0"/>
      </left>
      <right style="thin">
        <color rgb="FFBDE1C0"/>
      </right>
      <top style="thin">
        <color rgb="FFBDE1C0"/>
      </top>
      <bottom/>
      <diagonal/>
    </border>
    <border>
      <left style="thin">
        <color rgb="FFBDE1C0"/>
      </left>
      <right style="medium">
        <color rgb="FF26A632"/>
      </right>
      <top style="thin">
        <color rgb="FFBDE1C0"/>
      </top>
      <bottom/>
      <diagonal/>
    </border>
    <border>
      <left style="medium">
        <color rgb="FF26A632"/>
      </left>
      <right style="thin">
        <color rgb="FFBDE1C0"/>
      </right>
      <top/>
      <bottom style="thin">
        <color rgb="FFBDE1C0"/>
      </bottom>
      <diagonal/>
    </border>
    <border>
      <left style="thin">
        <color rgb="FFBDE1C0"/>
      </left>
      <right style="thin">
        <color rgb="FFBDE1C0"/>
      </right>
      <top/>
      <bottom style="thin">
        <color rgb="FFBDE1C0"/>
      </bottom>
      <diagonal/>
    </border>
    <border>
      <left style="medium">
        <color rgb="FF26A632"/>
      </left>
      <right style="thin">
        <color rgb="FFBDE1C0"/>
      </right>
      <top/>
      <bottom/>
      <diagonal/>
    </border>
    <border>
      <left style="thin">
        <color rgb="FFBDE1C0"/>
      </left>
      <right style="thin">
        <color rgb="FFBDE1C0"/>
      </right>
      <top/>
      <bottom/>
      <diagonal/>
    </border>
    <border>
      <left style="medium">
        <color rgb="FF26A632"/>
      </left>
      <right style="thin">
        <color rgb="FFBDE1C0"/>
      </right>
      <top/>
      <bottom style="medium">
        <color rgb="FF26A632"/>
      </bottom>
      <diagonal/>
    </border>
    <border>
      <left style="thin">
        <color rgb="FFBDE1C0"/>
      </left>
      <right style="thin">
        <color rgb="FFBDE1C0"/>
      </right>
      <top/>
      <bottom style="medium">
        <color rgb="FF26A632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0" fontId="16" fillId="0" borderId="0" applyNumberFormat="0" applyFill="0" applyBorder="0" applyAlignment="0" applyProtection="0">
      <alignment vertical="top"/>
      <protection locked="0"/>
    </xf>
    <xf numFmtId="164" fontId="28" fillId="0" borderId="0" applyFont="0" applyFill="0" applyBorder="0" applyAlignment="0" applyProtection="0"/>
    <xf numFmtId="0" fontId="1" fillId="0" borderId="0"/>
  </cellStyleXfs>
  <cellXfs count="265">
    <xf numFmtId="0" fontId="0" fillId="0" borderId="0" xfId="0" applyAlignment="1">
      <alignment horizontal="left" vertical="top"/>
    </xf>
    <xf numFmtId="0" fontId="2" fillId="0" borderId="0" xfId="0" applyFont="1" applyAlignment="1">
      <alignment horizontal="left" vertical="top"/>
    </xf>
    <xf numFmtId="0" fontId="3" fillId="0" borderId="0" xfId="0" applyFont="1" applyAlignment="1">
      <alignment horizontal="left" vertical="top"/>
    </xf>
    <xf numFmtId="0" fontId="4" fillId="0" borderId="0" xfId="0" applyFont="1" applyAlignment="1">
      <alignment horizontal="left" vertical="top"/>
    </xf>
    <xf numFmtId="0" fontId="3" fillId="0" borderId="0" xfId="0" applyFont="1" applyAlignment="1">
      <alignment horizontal="center" vertical="top"/>
    </xf>
    <xf numFmtId="0" fontId="3" fillId="0" borderId="0" xfId="0" applyFont="1" applyAlignment="1">
      <alignment vertical="top"/>
    </xf>
    <xf numFmtId="0" fontId="2" fillId="0" borderId="0" xfId="0" applyFont="1" applyAlignment="1">
      <alignment vertical="top" wrapText="1"/>
    </xf>
    <xf numFmtId="0" fontId="6" fillId="0" borderId="0" xfId="0" applyFont="1" applyAlignment="1">
      <alignment horizontal="left" vertical="top"/>
    </xf>
    <xf numFmtId="0" fontId="7" fillId="0" borderId="0" xfId="0" applyFont="1" applyAlignment="1">
      <alignment horizontal="left" vertical="top"/>
    </xf>
    <xf numFmtId="0" fontId="3" fillId="0" borderId="0" xfId="0" applyFont="1" applyAlignment="1">
      <alignment horizontal="left"/>
    </xf>
    <xf numFmtId="0" fontId="2" fillId="0" borderId="0" xfId="0" applyFont="1" applyAlignment="1">
      <alignment horizontal="left"/>
    </xf>
    <xf numFmtId="0" fontId="6" fillId="0" borderId="0" xfId="0" applyFont="1" applyAlignment="1">
      <alignment vertical="top" wrapText="1"/>
    </xf>
    <xf numFmtId="0" fontId="8" fillId="0" borderId="0" xfId="0" applyFont="1" applyAlignment="1">
      <alignment horizontal="left" vertical="top"/>
    </xf>
    <xf numFmtId="0" fontId="2" fillId="0" borderId="0" xfId="0" applyFont="1" applyAlignment="1">
      <alignment vertical="top"/>
    </xf>
    <xf numFmtId="0" fontId="6" fillId="0" borderId="0" xfId="0" applyFont="1" applyAlignment="1">
      <alignment vertical="top"/>
    </xf>
    <xf numFmtId="0" fontId="6" fillId="0" borderId="0" xfId="0" applyFont="1" applyAlignment="1">
      <alignment horizontal="left"/>
    </xf>
    <xf numFmtId="0" fontId="8" fillId="0" borderId="0" xfId="0" applyFont="1" applyAlignment="1">
      <alignment horizontal="left"/>
    </xf>
    <xf numFmtId="49" fontId="2" fillId="0" borderId="0" xfId="0" applyNumberFormat="1" applyFont="1" applyAlignment="1">
      <alignment vertical="top" wrapText="1"/>
    </xf>
    <xf numFmtId="49" fontId="8" fillId="0" borderId="0" xfId="0" applyNumberFormat="1" applyFont="1" applyAlignment="1">
      <alignment horizontal="left" vertical="top"/>
    </xf>
    <xf numFmtId="49" fontId="6" fillId="0" borderId="0" xfId="0" applyNumberFormat="1" applyFont="1" applyAlignment="1">
      <alignment horizontal="left" vertical="top"/>
    </xf>
    <xf numFmtId="49" fontId="3" fillId="0" borderId="0" xfId="0" applyNumberFormat="1" applyFont="1" applyAlignment="1">
      <alignment vertical="top"/>
    </xf>
    <xf numFmtId="49" fontId="3" fillId="0" borderId="0" xfId="0" applyNumberFormat="1" applyFont="1" applyAlignment="1">
      <alignment horizontal="left" vertical="top"/>
    </xf>
    <xf numFmtId="49" fontId="2" fillId="0" borderId="0" xfId="0" applyNumberFormat="1" applyFont="1" applyAlignment="1">
      <alignment vertical="top"/>
    </xf>
    <xf numFmtId="49" fontId="8" fillId="0" borderId="0" xfId="0" applyNumberFormat="1" applyFont="1" applyAlignment="1">
      <alignment vertical="top"/>
    </xf>
    <xf numFmtId="0" fontId="9" fillId="0" borderId="0" xfId="0" applyFont="1" applyAlignment="1">
      <alignment horizontal="left" vertical="top"/>
    </xf>
    <xf numFmtId="0" fontId="11" fillId="0" borderId="0" xfId="0" applyFont="1" applyAlignment="1">
      <alignment horizontal="center"/>
    </xf>
    <xf numFmtId="0" fontId="14" fillId="0" borderId="0" xfId="0" applyFont="1"/>
    <xf numFmtId="0" fontId="15" fillId="0" borderId="0" xfId="0" applyFont="1"/>
    <xf numFmtId="0" fontId="10" fillId="0" borderId="0" xfId="0" applyFont="1" applyAlignment="1">
      <alignment vertical="top" wrapText="1"/>
    </xf>
    <xf numFmtId="49" fontId="10" fillId="0" borderId="0" xfId="0" applyNumberFormat="1" applyFont="1" applyAlignment="1">
      <alignment vertical="top" wrapText="1"/>
    </xf>
    <xf numFmtId="0" fontId="15" fillId="0" borderId="0" xfId="0" applyFont="1" applyAlignment="1">
      <alignment vertical="center"/>
    </xf>
    <xf numFmtId="49" fontId="14" fillId="0" borderId="0" xfId="0" applyNumberFormat="1" applyFont="1" applyAlignment="1">
      <alignment horizontal="right"/>
    </xf>
    <xf numFmtId="4" fontId="14" fillId="0" borderId="0" xfId="0" applyNumberFormat="1" applyFont="1"/>
    <xf numFmtId="0" fontId="14" fillId="0" borderId="0" xfId="0" applyFont="1" applyAlignment="1">
      <alignment vertical="center"/>
    </xf>
    <xf numFmtId="49" fontId="13" fillId="0" borderId="0" xfId="0" applyNumberFormat="1" applyFont="1" applyAlignment="1">
      <alignment horizontal="left" vertical="top"/>
    </xf>
    <xf numFmtId="0" fontId="9" fillId="0" borderId="0" xfId="0" applyFont="1" applyAlignment="1">
      <alignment vertical="top" wrapText="1"/>
    </xf>
    <xf numFmtId="0" fontId="10" fillId="0" borderId="0" xfId="0" applyFont="1" applyAlignment="1">
      <alignment horizontal="center" vertical="top" wrapText="1"/>
    </xf>
    <xf numFmtId="49" fontId="10" fillId="0" borderId="0" xfId="0" applyNumberFormat="1" applyFont="1" applyAlignment="1">
      <alignment horizontal="center" vertical="top" wrapText="1"/>
    </xf>
    <xf numFmtId="0" fontId="8" fillId="0" borderId="0" xfId="0" applyFont="1" applyAlignment="1">
      <alignment horizontal="center"/>
    </xf>
    <xf numFmtId="0" fontId="22" fillId="0" borderId="0" xfId="0" applyFont="1" applyAlignment="1">
      <alignment horizontal="left" vertical="top"/>
    </xf>
    <xf numFmtId="0" fontId="17" fillId="0" borderId="0" xfId="0" applyFont="1" applyAlignment="1">
      <alignment horizontal="left" vertical="top"/>
    </xf>
    <xf numFmtId="0" fontId="24" fillId="3" borderId="9" xfId="0" applyFont="1" applyFill="1" applyBorder="1" applyAlignment="1">
      <alignment horizontal="center" vertical="center"/>
    </xf>
    <xf numFmtId="0" fontId="24" fillId="3" borderId="5" xfId="0" applyFont="1" applyFill="1" applyBorder="1" applyAlignment="1">
      <alignment horizontal="center" vertical="center"/>
    </xf>
    <xf numFmtId="0" fontId="24" fillId="3" borderId="10" xfId="0" applyFont="1" applyFill="1" applyBorder="1" applyAlignment="1">
      <alignment horizontal="center" vertical="center"/>
    </xf>
    <xf numFmtId="0" fontId="24" fillId="5" borderId="9" xfId="0" applyFont="1" applyFill="1" applyBorder="1" applyAlignment="1">
      <alignment horizontal="center" vertical="center"/>
    </xf>
    <xf numFmtId="0" fontId="25" fillId="5" borderId="5" xfId="0" applyFont="1" applyFill="1" applyBorder="1" applyAlignment="1">
      <alignment vertical="center"/>
    </xf>
    <xf numFmtId="0" fontId="25" fillId="5" borderId="5" xfId="0" applyFont="1" applyFill="1" applyBorder="1" applyAlignment="1">
      <alignment vertical="center" wrapText="1"/>
    </xf>
    <xf numFmtId="49" fontId="25" fillId="5" borderId="5" xfId="0" applyNumberFormat="1" applyFont="1" applyFill="1" applyBorder="1" applyAlignment="1">
      <alignment vertical="center"/>
    </xf>
    <xf numFmtId="49" fontId="25" fillId="5" borderId="10" xfId="0" applyNumberFormat="1" applyFont="1" applyFill="1" applyBorder="1" applyAlignment="1">
      <alignment vertical="center"/>
    </xf>
    <xf numFmtId="0" fontId="24" fillId="0" borderId="9" xfId="0" applyFont="1" applyBorder="1" applyAlignment="1">
      <alignment horizontal="center" vertical="center"/>
    </xf>
    <xf numFmtId="0" fontId="25" fillId="0" borderId="5" xfId="0" applyFont="1" applyBorder="1" applyAlignment="1">
      <alignment vertical="center"/>
    </xf>
    <xf numFmtId="0" fontId="25" fillId="0" borderId="5" xfId="0" applyFont="1" applyBorder="1" applyAlignment="1">
      <alignment vertical="center" wrapText="1"/>
    </xf>
    <xf numFmtId="49" fontId="25" fillId="0" borderId="5" xfId="0" applyNumberFormat="1" applyFont="1" applyBorder="1" applyAlignment="1">
      <alignment vertical="center"/>
    </xf>
    <xf numFmtId="49" fontId="25" fillId="0" borderId="10" xfId="0" applyNumberFormat="1" applyFont="1" applyBorder="1" applyAlignment="1">
      <alignment vertical="center"/>
    </xf>
    <xf numFmtId="0" fontId="24" fillId="5" borderId="11" xfId="0" applyFont="1" applyFill="1" applyBorder="1" applyAlignment="1">
      <alignment horizontal="center" vertical="center"/>
    </xf>
    <xf numFmtId="0" fontId="25" fillId="5" borderId="12" xfId="0" applyFont="1" applyFill="1" applyBorder="1" applyAlignment="1">
      <alignment vertical="center"/>
    </xf>
    <xf numFmtId="0" fontId="25" fillId="5" borderId="12" xfId="0" applyFont="1" applyFill="1" applyBorder="1" applyAlignment="1">
      <alignment vertical="center" wrapText="1"/>
    </xf>
    <xf numFmtId="49" fontId="25" fillId="5" borderId="12" xfId="0" applyNumberFormat="1" applyFont="1" applyFill="1" applyBorder="1" applyAlignment="1">
      <alignment vertical="center"/>
    </xf>
    <xf numFmtId="49" fontId="25" fillId="5" borderId="13" xfId="0" applyNumberFormat="1" applyFont="1" applyFill="1" applyBorder="1" applyAlignment="1">
      <alignment vertical="center"/>
    </xf>
    <xf numFmtId="0" fontId="19" fillId="0" borderId="0" xfId="0" applyFont="1"/>
    <xf numFmtId="0" fontId="26" fillId="0" borderId="0" xfId="0" applyFont="1"/>
    <xf numFmtId="0" fontId="26" fillId="0" borderId="0" xfId="0" applyFont="1" applyAlignment="1">
      <alignment vertical="center"/>
    </xf>
    <xf numFmtId="49" fontId="26" fillId="0" borderId="0" xfId="0" applyNumberFormat="1" applyFont="1" applyAlignment="1">
      <alignment vertical="center"/>
    </xf>
    <xf numFmtId="0" fontId="27" fillId="0" borderId="0" xfId="0" applyFont="1" applyAlignment="1">
      <alignment horizontal="left" vertical="top"/>
    </xf>
    <xf numFmtId="49" fontId="25" fillId="0" borderId="15" xfId="0" applyNumberFormat="1" applyFont="1" applyBorder="1" applyAlignment="1">
      <alignment vertical="center"/>
    </xf>
    <xf numFmtId="49" fontId="25" fillId="0" borderId="16" xfId="0" applyNumberFormat="1" applyFont="1" applyBorder="1" applyAlignment="1">
      <alignment vertical="center"/>
    </xf>
    <xf numFmtId="0" fontId="24" fillId="0" borderId="11" xfId="0" applyFont="1" applyBorder="1" applyAlignment="1">
      <alignment horizontal="center" vertical="center"/>
    </xf>
    <xf numFmtId="0" fontId="25" fillId="0" borderId="12" xfId="0" applyFont="1" applyBorder="1" applyAlignment="1">
      <alignment vertical="center"/>
    </xf>
    <xf numFmtId="0" fontId="25" fillId="0" borderId="12" xfId="0" applyFont="1" applyBorder="1" applyAlignment="1">
      <alignment vertical="center" wrapText="1"/>
    </xf>
    <xf numFmtId="49" fontId="25" fillId="0" borderId="12" xfId="0" applyNumberFormat="1" applyFont="1" applyBorder="1" applyAlignment="1">
      <alignment vertical="center"/>
    </xf>
    <xf numFmtId="49" fontId="25" fillId="0" borderId="13" xfId="0" applyNumberFormat="1" applyFont="1" applyBorder="1" applyAlignment="1">
      <alignment vertical="center"/>
    </xf>
    <xf numFmtId="0" fontId="6" fillId="6" borderId="0" xfId="0" applyFont="1" applyFill="1" applyAlignment="1">
      <alignment vertical="top"/>
    </xf>
    <xf numFmtId="49" fontId="13" fillId="6" borderId="0" xfId="0" applyNumberFormat="1" applyFont="1" applyFill="1" applyAlignment="1">
      <alignment horizontal="left" vertical="top"/>
    </xf>
    <xf numFmtId="0" fontId="9" fillId="6" borderId="0" xfId="0" applyFont="1" applyFill="1" applyAlignment="1">
      <alignment horizontal="left" vertical="top"/>
    </xf>
    <xf numFmtId="0" fontId="9" fillId="6" borderId="0" xfId="0" applyFont="1" applyFill="1" applyAlignment="1">
      <alignment horizontal="justify" vertical="justify" wrapText="1"/>
    </xf>
    <xf numFmtId="0" fontId="12" fillId="6" borderId="0" xfId="0" applyFont="1" applyFill="1" applyAlignment="1">
      <alignment horizontal="left" vertical="top"/>
    </xf>
    <xf numFmtId="0" fontId="13" fillId="6" borderId="0" xfId="0" applyFont="1" applyFill="1" applyAlignment="1">
      <alignment horizontal="left" vertical="top"/>
    </xf>
    <xf numFmtId="0" fontId="9" fillId="6" borderId="0" xfId="0" applyFont="1" applyFill="1" applyAlignment="1">
      <alignment vertical="top" wrapText="1"/>
    </xf>
    <xf numFmtId="0" fontId="14" fillId="0" borderId="2" xfId="0" applyFont="1" applyBorder="1"/>
    <xf numFmtId="0" fontId="14" fillId="0" borderId="4" xfId="0" applyFont="1" applyBorder="1"/>
    <xf numFmtId="0" fontId="14" fillId="0" borderId="3" xfId="0" applyFont="1" applyBorder="1"/>
    <xf numFmtId="0" fontId="15" fillId="0" borderId="4" xfId="0" applyFont="1" applyBorder="1"/>
    <xf numFmtId="0" fontId="15" fillId="0" borderId="3" xfId="0" applyFont="1" applyBorder="1"/>
    <xf numFmtId="44" fontId="6" fillId="0" borderId="0" xfId="0" applyNumberFormat="1" applyFont="1" applyAlignment="1">
      <alignment horizontal="left" vertical="top"/>
    </xf>
    <xf numFmtId="44" fontId="6" fillId="0" borderId="1" xfId="0" applyNumberFormat="1" applyFont="1" applyBorder="1" applyAlignment="1">
      <alignment horizontal="left" vertical="top"/>
    </xf>
    <xf numFmtId="0" fontId="8" fillId="0" borderId="0" xfId="0" applyFont="1" applyAlignment="1">
      <alignment horizontal="center" vertical="top"/>
    </xf>
    <xf numFmtId="0" fontId="8" fillId="7" borderId="26" xfId="0" applyFont="1" applyFill="1" applyBorder="1" applyAlignment="1">
      <alignment horizontal="left" vertical="top"/>
    </xf>
    <xf numFmtId="0" fontId="6" fillId="7" borderId="27" xfId="0" applyFont="1" applyFill="1" applyBorder="1" applyAlignment="1">
      <alignment horizontal="left" vertical="top"/>
    </xf>
    <xf numFmtId="0" fontId="6" fillId="7" borderId="28" xfId="0" applyFont="1" applyFill="1" applyBorder="1" applyAlignment="1">
      <alignment horizontal="left" vertical="top"/>
    </xf>
    <xf numFmtId="44" fontId="6" fillId="0" borderId="1" xfId="0" applyNumberFormat="1" applyFont="1" applyBorder="1" applyAlignment="1">
      <alignment horizontal="right" vertical="top"/>
    </xf>
    <xf numFmtId="44" fontId="6" fillId="0" borderId="0" xfId="0" applyNumberFormat="1" applyFont="1" applyAlignment="1">
      <alignment horizontal="right" vertical="top"/>
    </xf>
    <xf numFmtId="0" fontId="8" fillId="0" borderId="0" xfId="0" applyFont="1" applyBorder="1" applyAlignment="1">
      <alignment horizontal="center" vertical="top"/>
    </xf>
    <xf numFmtId="44" fontId="8" fillId="0" borderId="0" xfId="0" applyNumberFormat="1" applyFont="1" applyBorder="1" applyAlignment="1">
      <alignment horizontal="center" vertical="top"/>
    </xf>
    <xf numFmtId="0" fontId="6" fillId="0" borderId="0" xfId="0" applyFont="1" applyFill="1" applyBorder="1" applyAlignment="1">
      <alignment horizontal="left" vertical="top"/>
    </xf>
    <xf numFmtId="165" fontId="2" fillId="0" borderId="0" xfId="0" applyNumberFormat="1" applyFont="1" applyAlignment="1">
      <alignment vertical="top" wrapText="1"/>
    </xf>
    <xf numFmtId="44" fontId="6" fillId="0" borderId="0" xfId="0" applyNumberFormat="1" applyFont="1" applyAlignment="1">
      <alignment vertical="top" wrapText="1"/>
    </xf>
    <xf numFmtId="0" fontId="14" fillId="0" borderId="0" xfId="0" applyFont="1" applyBorder="1"/>
    <xf numFmtId="44" fontId="14" fillId="0" borderId="0" xfId="0" applyNumberFormat="1" applyFont="1" applyBorder="1"/>
    <xf numFmtId="10" fontId="14" fillId="0" borderId="0" xfId="0" applyNumberFormat="1" applyFont="1" applyBorder="1"/>
    <xf numFmtId="43" fontId="6" fillId="0" borderId="0" xfId="0" applyNumberFormat="1" applyFont="1" applyAlignment="1">
      <alignment horizontal="left" vertical="top"/>
    </xf>
    <xf numFmtId="0" fontId="14" fillId="0" borderId="2" xfId="0" applyFont="1" applyBorder="1"/>
    <xf numFmtId="0" fontId="14" fillId="0" borderId="4" xfId="0" applyFont="1" applyBorder="1"/>
    <xf numFmtId="0" fontId="14" fillId="0" borderId="3" xfId="0" applyFont="1" applyBorder="1"/>
    <xf numFmtId="0" fontId="8" fillId="0" borderId="0" xfId="0" applyFont="1" applyAlignment="1">
      <alignment horizontal="right" vertical="top"/>
    </xf>
    <xf numFmtId="165" fontId="6" fillId="0" borderId="0" xfId="0" applyNumberFormat="1" applyFont="1" applyAlignment="1">
      <alignment vertical="top" wrapText="1"/>
    </xf>
    <xf numFmtId="0" fontId="6" fillId="0" borderId="0" xfId="0" applyFont="1" applyAlignment="1">
      <alignment horizontal="center" vertical="top"/>
    </xf>
    <xf numFmtId="0" fontId="9" fillId="0" borderId="0" xfId="0" applyFont="1" applyBorder="1" applyAlignment="1">
      <alignment horizontal="left" vertical="top"/>
    </xf>
    <xf numFmtId="0" fontId="14" fillId="0" borderId="0" xfId="0" applyFont="1" applyBorder="1" applyAlignment="1"/>
    <xf numFmtId="165" fontId="14" fillId="0" borderId="0" xfId="0" applyNumberFormat="1" applyFont="1" applyBorder="1" applyAlignment="1"/>
    <xf numFmtId="0" fontId="6" fillId="0" borderId="0" xfId="0" applyFont="1" applyBorder="1" applyAlignment="1">
      <alignment horizontal="left" vertical="top"/>
    </xf>
    <xf numFmtId="0" fontId="6" fillId="0" borderId="2" xfId="0" applyFont="1" applyBorder="1" applyAlignment="1">
      <alignment horizontal="left" vertical="center" wrapText="1"/>
    </xf>
    <xf numFmtId="0" fontId="6" fillId="0" borderId="4" xfId="0" applyFont="1" applyBorder="1" applyAlignment="1">
      <alignment horizontal="left" vertical="center" wrapText="1"/>
    </xf>
    <xf numFmtId="0" fontId="6" fillId="0" borderId="3" xfId="0" applyFont="1" applyBorder="1" applyAlignment="1">
      <alignment horizontal="left" vertical="center" wrapText="1"/>
    </xf>
    <xf numFmtId="44" fontId="2" fillId="0" borderId="0" xfId="0" applyNumberFormat="1" applyFont="1" applyAlignment="1">
      <alignment vertical="top" wrapText="1"/>
    </xf>
    <xf numFmtId="0" fontId="8" fillId="0" borderId="0" xfId="0" applyFont="1" applyFill="1" applyBorder="1" applyAlignment="1">
      <alignment horizontal="left" vertical="top"/>
    </xf>
    <xf numFmtId="0" fontId="6" fillId="0" borderId="0" xfId="0" applyFont="1" applyFill="1" applyAlignment="1">
      <alignment horizontal="left" vertical="top"/>
    </xf>
    <xf numFmtId="44" fontId="8" fillId="0" borderId="0" xfId="0" applyNumberFormat="1" applyFont="1" applyFill="1" applyBorder="1" applyAlignment="1">
      <alignment horizontal="center" vertical="top"/>
    </xf>
    <xf numFmtId="44" fontId="8" fillId="0" borderId="0" xfId="0" applyNumberFormat="1" applyFont="1" applyFill="1" applyAlignment="1">
      <alignment horizontal="center" vertical="top"/>
    </xf>
    <xf numFmtId="44" fontId="6" fillId="0" borderId="0" xfId="0" applyNumberFormat="1" applyFont="1" applyFill="1" applyAlignment="1">
      <alignment horizontal="right" vertical="top"/>
    </xf>
    <xf numFmtId="0" fontId="8" fillId="0" borderId="2" xfId="0" applyFont="1" applyBorder="1" applyAlignment="1">
      <alignment horizontal="left" vertical="center" wrapText="1"/>
    </xf>
    <xf numFmtId="0" fontId="8" fillId="0" borderId="4" xfId="0" applyFont="1" applyBorder="1" applyAlignment="1">
      <alignment horizontal="left" vertical="center" wrapText="1"/>
    </xf>
    <xf numFmtId="0" fontId="8" fillId="0" borderId="3" xfId="0" applyFont="1" applyBorder="1" applyAlignment="1">
      <alignment horizontal="left" vertical="center" wrapText="1"/>
    </xf>
    <xf numFmtId="0" fontId="8" fillId="7" borderId="1" xfId="0" applyFont="1" applyFill="1" applyBorder="1" applyAlignment="1">
      <alignment horizontal="left" vertical="top"/>
    </xf>
    <xf numFmtId="165" fontId="14" fillId="0" borderId="2" xfId="0" applyNumberFormat="1" applyFont="1" applyBorder="1"/>
    <xf numFmtId="0" fontId="14" fillId="0" borderId="4" xfId="0" applyFont="1" applyBorder="1"/>
    <xf numFmtId="0" fontId="14" fillId="0" borderId="3" xfId="0" applyFont="1" applyBorder="1"/>
    <xf numFmtId="165" fontId="14" fillId="0" borderId="1" xfId="0" applyNumberFormat="1" applyFont="1" applyBorder="1"/>
    <xf numFmtId="0" fontId="14" fillId="0" borderId="1" xfId="0" applyFont="1" applyBorder="1"/>
    <xf numFmtId="0" fontId="15" fillId="0" borderId="1" xfId="0" applyFont="1" applyBorder="1" applyAlignment="1">
      <alignment horizontal="right"/>
    </xf>
    <xf numFmtId="43" fontId="14" fillId="0" borderId="1" xfId="0" applyNumberFormat="1" applyFont="1" applyBorder="1"/>
    <xf numFmtId="0" fontId="15" fillId="0" borderId="2" xfId="0" applyFont="1" applyBorder="1" applyAlignment="1">
      <alignment horizontal="center"/>
    </xf>
    <xf numFmtId="0" fontId="15" fillId="0" borderId="4" xfId="0" applyFont="1" applyBorder="1" applyAlignment="1">
      <alignment horizontal="center"/>
    </xf>
    <xf numFmtId="0" fontId="15" fillId="0" borderId="3" xfId="0" applyFont="1" applyBorder="1" applyAlignment="1">
      <alignment horizontal="center"/>
    </xf>
    <xf numFmtId="49" fontId="15" fillId="0" borderId="2" xfId="0" applyNumberFormat="1" applyFont="1" applyBorder="1" applyAlignment="1">
      <alignment horizontal="center"/>
    </xf>
    <xf numFmtId="49" fontId="15" fillId="0" borderId="4" xfId="0" applyNumberFormat="1" applyFont="1" applyBorder="1" applyAlignment="1">
      <alignment horizontal="center"/>
    </xf>
    <xf numFmtId="44" fontId="14" fillId="0" borderId="1" xfId="0" applyNumberFormat="1" applyFont="1" applyBorder="1"/>
    <xf numFmtId="44" fontId="15" fillId="0" borderId="1" xfId="2" applyNumberFormat="1" applyFont="1" applyFill="1" applyBorder="1" applyAlignment="1"/>
    <xf numFmtId="0" fontId="14" fillId="0" borderId="0" xfId="0" applyFont="1" applyAlignment="1">
      <alignment horizontal="left" vertical="justify"/>
    </xf>
    <xf numFmtId="43" fontId="15" fillId="0" borderId="1" xfId="2" applyNumberFormat="1" applyFont="1" applyFill="1" applyBorder="1" applyAlignment="1"/>
    <xf numFmtId="44" fontId="15" fillId="0" borderId="1" xfId="0" applyNumberFormat="1" applyFont="1" applyBorder="1"/>
    <xf numFmtId="0" fontId="15" fillId="0" borderId="2" xfId="0" applyFont="1" applyBorder="1"/>
    <xf numFmtId="0" fontId="15" fillId="0" borderId="4" xfId="0" applyFont="1" applyBorder="1"/>
    <xf numFmtId="0" fontId="15" fillId="0" borderId="3" xfId="0" applyFont="1" applyBorder="1"/>
    <xf numFmtId="10" fontId="14" fillId="0" borderId="1" xfId="0" applyNumberFormat="1" applyFont="1" applyBorder="1"/>
    <xf numFmtId="49" fontId="15" fillId="0" borderId="2" xfId="0" applyNumberFormat="1" applyFont="1" applyBorder="1" applyAlignment="1">
      <alignment horizontal="right"/>
    </xf>
    <xf numFmtId="49" fontId="15" fillId="0" borderId="4" xfId="0" applyNumberFormat="1" applyFont="1" applyBorder="1" applyAlignment="1">
      <alignment horizontal="right"/>
    </xf>
    <xf numFmtId="49" fontId="15" fillId="0" borderId="3" xfId="0" applyNumberFormat="1" applyFont="1" applyBorder="1" applyAlignment="1">
      <alignment horizontal="right"/>
    </xf>
    <xf numFmtId="0" fontId="14" fillId="0" borderId="2" xfId="0" applyFont="1" applyBorder="1"/>
    <xf numFmtId="44" fontId="15" fillId="0" borderId="2" xfId="2" applyNumberFormat="1" applyFont="1" applyBorder="1" applyAlignment="1"/>
    <xf numFmtId="44" fontId="15" fillId="0" borderId="4" xfId="2" applyNumberFormat="1" applyFont="1" applyBorder="1" applyAlignment="1"/>
    <xf numFmtId="44" fontId="15" fillId="0" borderId="3" xfId="2" applyNumberFormat="1" applyFont="1" applyBorder="1" applyAlignment="1"/>
    <xf numFmtId="49" fontId="15" fillId="0" borderId="0" xfId="0" applyNumberFormat="1" applyFont="1" applyAlignment="1">
      <alignment horizontal="right"/>
    </xf>
    <xf numFmtId="164" fontId="15" fillId="0" borderId="1" xfId="2" applyFont="1" applyBorder="1" applyAlignment="1"/>
    <xf numFmtId="10" fontId="15" fillId="0" borderId="1" xfId="2" applyNumberFormat="1" applyFont="1" applyBorder="1" applyAlignment="1"/>
    <xf numFmtId="0" fontId="15" fillId="0" borderId="1" xfId="0" applyFont="1" applyBorder="1" applyAlignment="1">
      <alignment horizontal="center"/>
    </xf>
    <xf numFmtId="0" fontId="3" fillId="0" borderId="0" xfId="0" applyFont="1" applyAlignment="1">
      <alignment horizontal="center" vertical="top"/>
    </xf>
    <xf numFmtId="44" fontId="14" fillId="0" borderId="2" xfId="0" applyNumberFormat="1" applyFont="1" applyBorder="1"/>
    <xf numFmtId="44" fontId="14" fillId="0" borderId="4" xfId="0" applyNumberFormat="1" applyFont="1" applyBorder="1"/>
    <xf numFmtId="44" fontId="14" fillId="0" borderId="3" xfId="0" applyNumberFormat="1" applyFont="1" applyBorder="1"/>
    <xf numFmtId="10" fontId="14" fillId="0" borderId="2" xfId="0" applyNumberFormat="1" applyFont="1" applyBorder="1"/>
    <xf numFmtId="10" fontId="14" fillId="0" borderId="4" xfId="0" applyNumberFormat="1" applyFont="1" applyBorder="1"/>
    <xf numFmtId="10" fontId="14" fillId="0" borderId="3" xfId="0" applyNumberFormat="1" applyFont="1" applyBorder="1"/>
    <xf numFmtId="0" fontId="14" fillId="0" borderId="0" xfId="0" applyFont="1" applyAlignment="1">
      <alignment horizontal="justify" vertical="center" wrapText="1"/>
    </xf>
    <xf numFmtId="0" fontId="14" fillId="0" borderId="0" xfId="0" applyFont="1" applyAlignment="1">
      <alignment horizontal="justify" vertical="justify" wrapText="1"/>
    </xf>
    <xf numFmtId="164" fontId="15" fillId="0" borderId="2" xfId="2" applyFont="1" applyBorder="1" applyAlignment="1">
      <alignment horizontal="right"/>
    </xf>
    <xf numFmtId="164" fontId="15" fillId="0" borderId="4" xfId="2" applyFont="1" applyBorder="1" applyAlignment="1">
      <alignment horizontal="right"/>
    </xf>
    <xf numFmtId="164" fontId="15" fillId="0" borderId="3" xfId="2" applyFont="1" applyBorder="1" applyAlignment="1">
      <alignment horizontal="right"/>
    </xf>
    <xf numFmtId="164" fontId="15" fillId="0" borderId="1" xfId="2" applyFont="1" applyFill="1" applyBorder="1" applyAlignment="1"/>
    <xf numFmtId="4" fontId="14" fillId="0" borderId="3" xfId="0" applyNumberFormat="1" applyFont="1" applyBorder="1"/>
    <xf numFmtId="4" fontId="14" fillId="0" borderId="1" xfId="0" applyNumberFormat="1" applyFont="1" applyBorder="1"/>
    <xf numFmtId="0" fontId="14" fillId="0" borderId="2" xfId="0" applyFont="1" applyBorder="1" applyAlignment="1">
      <alignment horizontal="left"/>
    </xf>
    <xf numFmtId="0" fontId="14" fillId="0" borderId="4" xfId="0" applyFont="1" applyBorder="1" applyAlignment="1">
      <alignment horizontal="left"/>
    </xf>
    <xf numFmtId="165" fontId="14" fillId="0" borderId="2" xfId="0" applyNumberFormat="1" applyFont="1" applyBorder="1" applyAlignment="1">
      <alignment horizontal="right"/>
    </xf>
    <xf numFmtId="0" fontId="14" fillId="0" borderId="4" xfId="0" applyFont="1" applyBorder="1" applyAlignment="1">
      <alignment horizontal="right"/>
    </xf>
    <xf numFmtId="0" fontId="14" fillId="0" borderId="3" xfId="0" applyFont="1" applyBorder="1" applyAlignment="1">
      <alignment horizontal="right"/>
    </xf>
    <xf numFmtId="0" fontId="15" fillId="0" borderId="2" xfId="0" applyFont="1" applyBorder="1" applyAlignment="1">
      <alignment horizontal="left"/>
    </xf>
    <xf numFmtId="0" fontId="15" fillId="0" borderId="4" xfId="0" applyFont="1" applyBorder="1" applyAlignment="1">
      <alignment horizontal="left"/>
    </xf>
    <xf numFmtId="0" fontId="15" fillId="0" borderId="1" xfId="0" applyFont="1" applyBorder="1"/>
    <xf numFmtId="164" fontId="15" fillId="0" borderId="2" xfId="2" applyFont="1" applyFill="1" applyBorder="1" applyAlignment="1">
      <alignment horizontal="right"/>
    </xf>
    <xf numFmtId="164" fontId="15" fillId="0" borderId="4" xfId="2" applyFont="1" applyFill="1" applyBorder="1" applyAlignment="1">
      <alignment horizontal="right"/>
    </xf>
    <xf numFmtId="164" fontId="15" fillId="0" borderId="3" xfId="2" applyFont="1" applyFill="1" applyBorder="1" applyAlignment="1">
      <alignment horizontal="right"/>
    </xf>
    <xf numFmtId="0" fontId="18" fillId="0" borderId="0" xfId="0" applyFont="1" applyAlignment="1">
      <alignment horizontal="center"/>
    </xf>
    <xf numFmtId="0" fontId="14" fillId="0" borderId="0" xfId="0" applyFont="1" applyAlignment="1">
      <alignment wrapText="1"/>
    </xf>
    <xf numFmtId="49" fontId="15" fillId="0" borderId="3" xfId="0" applyNumberFormat="1" applyFont="1" applyBorder="1" applyAlignment="1">
      <alignment horizontal="center"/>
    </xf>
    <xf numFmtId="164" fontId="15" fillId="0" borderId="2" xfId="2" applyFont="1" applyFill="1" applyBorder="1" applyAlignment="1">
      <alignment horizontal="center"/>
    </xf>
    <xf numFmtId="164" fontId="15" fillId="0" borderId="4" xfId="2" applyFont="1" applyFill="1" applyBorder="1" applyAlignment="1">
      <alignment horizontal="center"/>
    </xf>
    <xf numFmtId="164" fontId="15" fillId="0" borderId="3" xfId="2" applyFont="1" applyFill="1" applyBorder="1" applyAlignment="1">
      <alignment horizontal="center"/>
    </xf>
    <xf numFmtId="9" fontId="15" fillId="0" borderId="1" xfId="0" applyNumberFormat="1" applyFont="1" applyBorder="1" applyAlignment="1">
      <alignment horizontal="center"/>
    </xf>
    <xf numFmtId="49" fontId="14" fillId="0" borderId="0" xfId="0" applyNumberFormat="1" applyFont="1"/>
    <xf numFmtId="164" fontId="15" fillId="0" borderId="2" xfId="2" applyFont="1" applyFill="1" applyBorder="1" applyAlignment="1"/>
    <xf numFmtId="164" fontId="15" fillId="0" borderId="4" xfId="2" applyFont="1" applyFill="1" applyBorder="1" applyAlignment="1"/>
    <xf numFmtId="164" fontId="15" fillId="0" borderId="3" xfId="2" applyFont="1" applyFill="1" applyBorder="1" applyAlignment="1"/>
    <xf numFmtId="49" fontId="29" fillId="0" borderId="1" xfId="0" applyNumberFormat="1" applyFont="1" applyBorder="1" applyAlignment="1">
      <alignment horizontal="left"/>
    </xf>
    <xf numFmtId="49" fontId="29" fillId="0" borderId="1" xfId="0" applyNumberFormat="1" applyFont="1" applyBorder="1" applyAlignment="1">
      <alignment horizontal="center"/>
    </xf>
    <xf numFmtId="165" fontId="14" fillId="0" borderId="4" xfId="0" applyNumberFormat="1" applyFont="1" applyBorder="1"/>
    <xf numFmtId="165" fontId="14" fillId="0" borderId="3" xfId="0" applyNumberFormat="1" applyFont="1" applyBorder="1"/>
    <xf numFmtId="0" fontId="15" fillId="0" borderId="2" xfId="0" applyFont="1" applyBorder="1" applyAlignment="1">
      <alignment horizontal="right"/>
    </xf>
    <xf numFmtId="0" fontId="15" fillId="0" borderId="4" xfId="0" applyFont="1" applyBorder="1" applyAlignment="1">
      <alignment horizontal="right"/>
    </xf>
    <xf numFmtId="0" fontId="15" fillId="0" borderId="30" xfId="0" applyFont="1" applyBorder="1" applyAlignment="1">
      <alignment horizontal="right"/>
    </xf>
    <xf numFmtId="0" fontId="15" fillId="0" borderId="31" xfId="0" applyFont="1" applyBorder="1" applyAlignment="1">
      <alignment horizontal="right"/>
    </xf>
    <xf numFmtId="0" fontId="6" fillId="0" borderId="1" xfId="0" applyFont="1" applyBorder="1" applyAlignment="1">
      <alignment horizontal="left" vertical="top"/>
    </xf>
    <xf numFmtId="0" fontId="6" fillId="0" borderId="1" xfId="0" applyFont="1" applyBorder="1" applyAlignment="1">
      <alignment horizontal="center" vertical="top"/>
    </xf>
    <xf numFmtId="0" fontId="6" fillId="0" borderId="1" xfId="0" applyFont="1" applyBorder="1" applyAlignment="1">
      <alignment horizontal="left" vertical="center" wrapText="1"/>
    </xf>
    <xf numFmtId="44" fontId="6" fillId="0" borderId="1" xfId="0" applyNumberFormat="1" applyFont="1" applyBorder="1" applyAlignment="1">
      <alignment horizontal="center" vertical="top"/>
    </xf>
    <xf numFmtId="0" fontId="8" fillId="7" borderId="26" xfId="0" applyFont="1" applyFill="1" applyBorder="1" applyAlignment="1">
      <alignment horizontal="center" vertical="top"/>
    </xf>
    <xf numFmtId="0" fontId="8" fillId="7" borderId="27" xfId="0" applyFont="1" applyFill="1" applyBorder="1" applyAlignment="1">
      <alignment horizontal="center" vertical="top"/>
    </xf>
    <xf numFmtId="0" fontId="8" fillId="7" borderId="28" xfId="0" applyFont="1" applyFill="1" applyBorder="1" applyAlignment="1">
      <alignment horizontal="center" vertical="top"/>
    </xf>
    <xf numFmtId="0" fontId="8" fillId="0" borderId="0" xfId="0" applyFont="1" applyAlignment="1">
      <alignment horizontal="center" vertical="justify"/>
    </xf>
    <xf numFmtId="0" fontId="2" fillId="0" borderId="0" xfId="0" applyFont="1" applyAlignment="1">
      <alignment horizontal="justify" vertical="justify" wrapText="1"/>
    </xf>
    <xf numFmtId="49" fontId="14" fillId="0" borderId="2" xfId="0" applyNumberFormat="1" applyFont="1" applyBorder="1"/>
    <xf numFmtId="49" fontId="14" fillId="0" borderId="4" xfId="0" applyNumberFormat="1" applyFont="1" applyBorder="1"/>
    <xf numFmtId="49" fontId="14" fillId="0" borderId="3" xfId="0" applyNumberFormat="1" applyFont="1" applyBorder="1"/>
    <xf numFmtId="44" fontId="8" fillId="7" borderId="23" xfId="0" applyNumberFormat="1" applyFont="1" applyFill="1" applyBorder="1" applyAlignment="1">
      <alignment horizontal="center" vertical="top"/>
    </xf>
    <xf numFmtId="44" fontId="8" fillId="7" borderId="0" xfId="0" applyNumberFormat="1" applyFont="1" applyFill="1" applyAlignment="1">
      <alignment horizontal="center" vertical="top"/>
    </xf>
    <xf numFmtId="44" fontId="8" fillId="0" borderId="1" xfId="0" applyNumberFormat="1" applyFont="1" applyBorder="1" applyAlignment="1">
      <alignment horizontal="center" vertical="top"/>
    </xf>
    <xf numFmtId="0" fontId="8" fillId="0" borderId="1" xfId="0" applyFont="1" applyBorder="1" applyAlignment="1">
      <alignment horizontal="center" vertical="top"/>
    </xf>
    <xf numFmtId="44" fontId="8" fillId="0" borderId="2" xfId="0" applyNumberFormat="1" applyFont="1" applyBorder="1" applyAlignment="1">
      <alignment horizontal="center" vertical="top"/>
    </xf>
    <xf numFmtId="44" fontId="8" fillId="0" borderId="3" xfId="0" applyNumberFormat="1" applyFont="1" applyBorder="1" applyAlignment="1">
      <alignment horizontal="center" vertical="top"/>
    </xf>
    <xf numFmtId="0" fontId="8" fillId="0" borderId="29" xfId="0" applyFont="1" applyBorder="1" applyAlignment="1">
      <alignment horizontal="center" vertical="top"/>
    </xf>
    <xf numFmtId="0" fontId="8" fillId="7" borderId="25" xfId="0" applyFont="1" applyFill="1" applyBorder="1" applyAlignment="1">
      <alignment horizontal="left" vertical="top"/>
    </xf>
    <xf numFmtId="44" fontId="8" fillId="7" borderId="25" xfId="0" applyNumberFormat="1" applyFont="1" applyFill="1" applyBorder="1" applyAlignment="1">
      <alignment horizontal="right" vertical="top"/>
    </xf>
    <xf numFmtId="0" fontId="6" fillId="0" borderId="2" xfId="0" applyFont="1" applyBorder="1" applyAlignment="1">
      <alignment horizontal="left" vertical="center" wrapText="1"/>
    </xf>
    <xf numFmtId="0" fontId="6" fillId="0" borderId="4" xfId="0" applyFont="1" applyBorder="1" applyAlignment="1">
      <alignment horizontal="left" vertical="center" wrapText="1"/>
    </xf>
    <xf numFmtId="0" fontId="6" fillId="0" borderId="3" xfId="0" applyFont="1" applyBorder="1" applyAlignment="1">
      <alignment horizontal="left" vertical="center" wrapText="1"/>
    </xf>
    <xf numFmtId="0" fontId="6" fillId="0" borderId="24" xfId="0" applyFont="1" applyBorder="1" applyAlignment="1">
      <alignment horizontal="left" vertical="top"/>
    </xf>
    <xf numFmtId="0" fontId="6" fillId="0" borderId="0" xfId="0" applyFont="1" applyAlignment="1">
      <alignment horizontal="center" vertical="top"/>
    </xf>
    <xf numFmtId="0" fontId="6" fillId="0" borderId="24" xfId="0" applyFont="1" applyBorder="1" applyAlignment="1">
      <alignment horizontal="center" vertical="top"/>
    </xf>
    <xf numFmtId="0" fontId="8" fillId="7" borderId="1" xfId="0" applyFont="1" applyFill="1" applyBorder="1" applyAlignment="1">
      <alignment horizontal="center" vertical="top"/>
    </xf>
    <xf numFmtId="164" fontId="15" fillId="0" borderId="2" xfId="2" applyFont="1" applyBorder="1" applyAlignment="1"/>
    <xf numFmtId="164" fontId="15" fillId="0" borderId="4" xfId="2" applyFont="1" applyBorder="1" applyAlignment="1"/>
    <xf numFmtId="164" fontId="15" fillId="0" borderId="3" xfId="2" applyFont="1" applyBorder="1" applyAlignment="1"/>
    <xf numFmtId="0" fontId="14" fillId="0" borderId="0" xfId="0" applyFont="1" applyAlignment="1">
      <alignment horizontal="justify" vertical="justify"/>
    </xf>
    <xf numFmtId="0" fontId="15" fillId="0" borderId="3" xfId="0" applyFont="1" applyBorder="1" applyAlignment="1">
      <alignment horizontal="right"/>
    </xf>
    <xf numFmtId="0" fontId="14" fillId="0" borderId="3" xfId="0" applyFont="1" applyBorder="1" applyAlignment="1">
      <alignment horizontal="left"/>
    </xf>
    <xf numFmtId="0" fontId="2" fillId="0" borderId="1" xfId="0" applyFont="1" applyBorder="1" applyAlignment="1">
      <alignment horizontal="center" vertical="top" wrapText="1"/>
    </xf>
    <xf numFmtId="43" fontId="15" fillId="0" borderId="3" xfId="2" applyNumberFormat="1" applyFont="1" applyFill="1" applyBorder="1" applyAlignment="1"/>
    <xf numFmtId="49" fontId="15" fillId="0" borderId="26" xfId="0" applyNumberFormat="1" applyFont="1" applyFill="1" applyBorder="1" applyAlignment="1">
      <alignment horizontal="center"/>
    </xf>
    <xf numFmtId="49" fontId="15" fillId="0" borderId="28" xfId="0" applyNumberFormat="1" applyFont="1" applyFill="1" applyBorder="1" applyAlignment="1">
      <alignment horizontal="center"/>
    </xf>
    <xf numFmtId="0" fontId="21" fillId="4" borderId="0" xfId="0" applyFont="1" applyFill="1" applyAlignment="1">
      <alignment horizontal="center" vertical="center"/>
    </xf>
    <xf numFmtId="0" fontId="27" fillId="0" borderId="0" xfId="0" applyFont="1" applyAlignment="1">
      <alignment horizontal="left" vertical="top" wrapText="1"/>
    </xf>
    <xf numFmtId="0" fontId="23" fillId="2" borderId="6" xfId="0" applyFont="1" applyFill="1" applyBorder="1" applyAlignment="1">
      <alignment horizontal="left" vertical="center"/>
    </xf>
    <xf numFmtId="0" fontId="23" fillId="2" borderId="7" xfId="0" applyFont="1" applyFill="1" applyBorder="1" applyAlignment="1">
      <alignment horizontal="left" vertical="center"/>
    </xf>
    <xf numFmtId="0" fontId="23" fillId="2" borderId="8" xfId="0" applyFont="1" applyFill="1" applyBorder="1" applyAlignment="1">
      <alignment horizontal="left" vertical="center"/>
    </xf>
    <xf numFmtId="0" fontId="20" fillId="4" borderId="0" xfId="0" applyFont="1" applyFill="1" applyAlignment="1">
      <alignment horizontal="center" vertical="center"/>
    </xf>
    <xf numFmtId="0" fontId="24" fillId="5" borderId="14" xfId="0" applyFont="1" applyFill="1" applyBorder="1" applyAlignment="1">
      <alignment horizontal="center" vertical="center"/>
    </xf>
    <xf numFmtId="0" fontId="24" fillId="5" borderId="17" xfId="0" applyFont="1" applyFill="1" applyBorder="1" applyAlignment="1">
      <alignment horizontal="center" vertical="center"/>
    </xf>
    <xf numFmtId="0" fontId="25" fillId="5" borderId="15" xfId="0" applyFont="1" applyFill="1" applyBorder="1" applyAlignment="1">
      <alignment horizontal="left" vertical="center"/>
    </xf>
    <xf numFmtId="0" fontId="25" fillId="5" borderId="18" xfId="0" applyFont="1" applyFill="1" applyBorder="1" applyAlignment="1">
      <alignment horizontal="left" vertical="center"/>
    </xf>
    <xf numFmtId="0" fontId="24" fillId="5" borderId="19" xfId="0" applyFont="1" applyFill="1" applyBorder="1" applyAlignment="1">
      <alignment horizontal="center" vertical="center"/>
    </xf>
    <xf numFmtId="0" fontId="25" fillId="5" borderId="20" xfId="0" applyFont="1" applyFill="1" applyBorder="1" applyAlignment="1">
      <alignment horizontal="left" vertical="center"/>
    </xf>
    <xf numFmtId="0" fontId="24" fillId="0" borderId="14" xfId="0" applyFont="1" applyBorder="1" applyAlignment="1">
      <alignment horizontal="center" vertical="center"/>
    </xf>
    <xf numFmtId="0" fontId="24" fillId="0" borderId="19" xfId="0" applyFont="1" applyBorder="1" applyAlignment="1">
      <alignment horizontal="center" vertical="center"/>
    </xf>
    <xf numFmtId="0" fontId="24" fillId="0" borderId="17" xfId="0" applyFont="1" applyBorder="1" applyAlignment="1">
      <alignment horizontal="center" vertical="center"/>
    </xf>
    <xf numFmtId="0" fontId="24" fillId="5" borderId="21" xfId="0" applyFont="1" applyFill="1" applyBorder="1" applyAlignment="1">
      <alignment horizontal="center" vertical="center"/>
    </xf>
    <xf numFmtId="0" fontId="25" fillId="5" borderId="22" xfId="0" applyFont="1" applyFill="1" applyBorder="1" applyAlignment="1">
      <alignment horizontal="left" vertical="center"/>
    </xf>
    <xf numFmtId="0" fontId="25" fillId="0" borderId="15" xfId="0" applyFont="1" applyBorder="1" applyAlignment="1">
      <alignment horizontal="left" vertical="center"/>
    </xf>
    <xf numFmtId="0" fontId="25" fillId="0" borderId="20" xfId="0" applyFont="1" applyBorder="1" applyAlignment="1">
      <alignment horizontal="left" vertical="center"/>
    </xf>
    <xf numFmtId="0" fontId="25" fillId="0" borderId="18" xfId="0" applyFont="1" applyBorder="1" applyAlignment="1">
      <alignment horizontal="left" vertical="center"/>
    </xf>
    <xf numFmtId="0" fontId="25" fillId="5" borderId="15" xfId="0" applyFont="1" applyFill="1" applyBorder="1" applyAlignment="1">
      <alignment horizontal="left" vertical="center" wrapText="1"/>
    </xf>
    <xf numFmtId="0" fontId="25" fillId="5" borderId="20" xfId="0" applyFont="1" applyFill="1" applyBorder="1" applyAlignment="1">
      <alignment horizontal="left" vertical="center" wrapText="1"/>
    </xf>
    <xf numFmtId="0" fontId="25" fillId="5" borderId="18" xfId="0" applyFont="1" applyFill="1" applyBorder="1" applyAlignment="1">
      <alignment horizontal="left" vertical="center" wrapText="1"/>
    </xf>
    <xf numFmtId="0" fontId="25" fillId="0" borderId="15" xfId="0" applyFont="1" applyBorder="1" applyAlignment="1">
      <alignment horizontal="left" vertical="center" wrapText="1"/>
    </xf>
    <xf numFmtId="0" fontId="25" fillId="0" borderId="20" xfId="0" applyFont="1" applyBorder="1" applyAlignment="1">
      <alignment horizontal="left" vertical="center" wrapText="1"/>
    </xf>
    <xf numFmtId="0" fontId="25" fillId="0" borderId="18" xfId="0" applyFont="1" applyBorder="1" applyAlignment="1">
      <alignment horizontal="left" vertical="center" wrapText="1"/>
    </xf>
    <xf numFmtId="0" fontId="25" fillId="5" borderId="22" xfId="0" applyFont="1" applyFill="1" applyBorder="1" applyAlignment="1">
      <alignment horizontal="left" vertical="center" wrapText="1"/>
    </xf>
  </cellXfs>
  <cellStyles count="4">
    <cellStyle name="Hipervínculo 2" xfId="1"/>
    <cellStyle name="Moneda" xfId="2" builtinId="4"/>
    <cellStyle name="Normal" xfId="0" builtinId="0"/>
    <cellStyle name="Normal 11 2" xfId="3"/>
  </cellStyles>
  <dxfs count="0"/>
  <tableStyles count="0" defaultTableStyle="TableStyleMedium9" defaultPivotStyle="PivotStyleLight16"/>
  <colors>
    <mruColors>
      <color rgb="FFBDE1C0"/>
      <color rgb="FF78C27F"/>
      <color rgb="FFE5F3E6"/>
      <color rgb="FFF4FAF4"/>
      <color rgb="FF26A632"/>
      <color rgb="FF60A060"/>
      <color rgb="FF339933"/>
      <color rgb="FF48A42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335</xdr:row>
      <xdr:rowOff>0</xdr:rowOff>
    </xdr:from>
    <xdr:to>
      <xdr:col>11</xdr:col>
      <xdr:colOff>38100</xdr:colOff>
      <xdr:row>345</xdr:row>
      <xdr:rowOff>71257</xdr:rowOff>
    </xdr:to>
    <xdr:grpSp>
      <xdr:nvGrpSpPr>
        <xdr:cNvPr id="8" name="Grupo 7"/>
        <xdr:cNvGrpSpPr/>
      </xdr:nvGrpSpPr>
      <xdr:grpSpPr>
        <a:xfrm>
          <a:off x="838200" y="56702325"/>
          <a:ext cx="5067300" cy="1595257"/>
          <a:chOff x="1314450" y="12315819"/>
          <a:chExt cx="5986848" cy="1595257"/>
        </a:xfrm>
      </xdr:grpSpPr>
      <xdr:grpSp>
        <xdr:nvGrpSpPr>
          <xdr:cNvPr id="9" name="1 Grupo">
            <a:extLst>
              <a:ext uri="{FF2B5EF4-FFF2-40B4-BE49-F238E27FC236}">
                <a16:creationId xmlns:a16="http://schemas.microsoft.com/office/drawing/2014/main" xmlns="" id="{00000000-0008-0000-0000-000002000000}"/>
              </a:ext>
            </a:extLst>
          </xdr:cNvPr>
          <xdr:cNvGrpSpPr/>
        </xdr:nvGrpSpPr>
        <xdr:grpSpPr>
          <a:xfrm>
            <a:off x="1314451" y="12325330"/>
            <a:ext cx="2160001" cy="490327"/>
            <a:chOff x="4418135" y="30783141"/>
            <a:chExt cx="1597269" cy="524006"/>
          </a:xfrm>
        </xdr:grpSpPr>
        <xdr:sp macro="" textlink="">
          <xdr:nvSpPr>
            <xdr:cNvPr id="22" name="2 Rectángulo">
              <a:extLst>
                <a:ext uri="{FF2B5EF4-FFF2-40B4-BE49-F238E27FC236}">
                  <a16:creationId xmlns:a16="http://schemas.microsoft.com/office/drawing/2014/main" xmlns="" id="{00000000-0008-0000-0000-000003000000}"/>
                </a:ext>
              </a:extLst>
            </xdr:cNvPr>
            <xdr:cNvSpPr/>
          </xdr:nvSpPr>
          <xdr:spPr>
            <a:xfrm>
              <a:off x="4558189" y="30783141"/>
              <a:ext cx="1287864" cy="524006"/>
            </a:xfrm>
            <a:prstGeom prst="rect">
              <a:avLst/>
            </a:prstGeom>
            <a:noFill/>
          </xdr:spPr>
          <xdr:txBody>
            <a:bodyPr wrap="none" lIns="91440" tIns="45720" rIns="91440" bIns="45720">
              <a:spAutoFit/>
            </a:bodyPr>
            <a:lstStyle/>
            <a:p>
              <a:pPr algn="ctr"/>
              <a:r>
                <a:rPr lang="es-ES" sz="900" b="1" cap="none" spc="0">
                  <a:ln w="10541" cmpd="sng">
                    <a:solidFill>
                      <a:srgbClr val="7D7D7D">
                        <a:tint val="100000"/>
                        <a:shade val="100000"/>
                        <a:satMod val="110000"/>
                      </a:srgbClr>
                    </a:solidFill>
                    <a:prstDash val="solid"/>
                  </a:ln>
                  <a:solidFill>
                    <a:sysClr val="windowText" lastClr="000000"/>
                  </a:solidFill>
                  <a:effectLst/>
                  <a:latin typeface="Antique Olive" pitchFamily="34" charset="0"/>
                </a:rPr>
                <a:t>LA. JOSE REYES MARTINEZ ROJAS</a:t>
              </a:r>
            </a:p>
            <a:p>
              <a:pPr algn="ctr"/>
              <a:r>
                <a:rPr lang="es-ES" sz="900" b="1" cap="none" spc="0">
                  <a:ln w="10541" cmpd="sng">
                    <a:solidFill>
                      <a:srgbClr val="7D7D7D">
                        <a:tint val="100000"/>
                        <a:shade val="100000"/>
                        <a:satMod val="110000"/>
                      </a:srgbClr>
                    </a:solidFill>
                    <a:prstDash val="solid"/>
                  </a:ln>
                  <a:solidFill>
                    <a:sysClr val="windowText" lastClr="000000"/>
                  </a:solidFill>
                  <a:effectLst/>
                  <a:latin typeface="Antique Olive" pitchFamily="34" charset="0"/>
                </a:rPr>
                <a:t>PRESIDENTE MUNICIPAL</a:t>
              </a:r>
            </a:p>
            <a:p>
              <a:pPr algn="ctr"/>
              <a:r>
                <a:rPr lang="es-ES" sz="900" b="1" cap="none" spc="0">
                  <a:ln w="10541" cmpd="sng">
                    <a:solidFill>
                      <a:srgbClr val="7D7D7D">
                        <a:tint val="100000"/>
                        <a:shade val="100000"/>
                        <a:satMod val="110000"/>
                      </a:srgbClr>
                    </a:solidFill>
                    <a:prstDash val="solid"/>
                  </a:ln>
                  <a:solidFill>
                    <a:sysClr val="windowText" lastClr="000000"/>
                  </a:solidFill>
                  <a:effectLst/>
                  <a:latin typeface="Antique Olive" pitchFamily="34" charset="0"/>
                </a:rPr>
                <a:t>AUTORIZÓ</a:t>
              </a:r>
            </a:p>
          </xdr:txBody>
        </xdr:sp>
        <xdr:cxnSp macro="">
          <xdr:nvCxnSpPr>
            <xdr:cNvPr id="23" name="3 Conector recto">
              <a:extLst>
                <a:ext uri="{FF2B5EF4-FFF2-40B4-BE49-F238E27FC236}">
                  <a16:creationId xmlns:a16="http://schemas.microsoft.com/office/drawing/2014/main" xmlns="" id="{00000000-0008-0000-0000-000004000000}"/>
                </a:ext>
              </a:extLst>
            </xdr:cNvPr>
            <xdr:cNvCxnSpPr/>
          </xdr:nvCxnSpPr>
          <xdr:spPr>
            <a:xfrm>
              <a:off x="4418135" y="30809712"/>
              <a:ext cx="1597269" cy="0"/>
            </a:xfrm>
            <a:prstGeom prst="line">
              <a:avLst/>
            </a:prstGeom>
            <a:ln w="25400">
              <a:solidFill>
                <a:sysClr val="windowText" lastClr="000000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grpSp>
        <xdr:nvGrpSpPr>
          <xdr:cNvPr id="10" name="4 Grupo">
            <a:extLst>
              <a:ext uri="{FF2B5EF4-FFF2-40B4-BE49-F238E27FC236}">
                <a16:creationId xmlns:a16="http://schemas.microsoft.com/office/drawing/2014/main" xmlns="" id="{00000000-0008-0000-0000-000005000000}"/>
              </a:ext>
            </a:extLst>
          </xdr:cNvPr>
          <xdr:cNvGrpSpPr/>
        </xdr:nvGrpSpPr>
        <xdr:grpSpPr>
          <a:xfrm>
            <a:off x="1314450" y="13420734"/>
            <a:ext cx="2167327" cy="490327"/>
            <a:chOff x="4418135" y="30783141"/>
            <a:chExt cx="1597269" cy="522911"/>
          </a:xfrm>
        </xdr:grpSpPr>
        <xdr:sp macro="" textlink="">
          <xdr:nvSpPr>
            <xdr:cNvPr id="20" name="5 Rectángulo">
              <a:extLst>
                <a:ext uri="{FF2B5EF4-FFF2-40B4-BE49-F238E27FC236}">
                  <a16:creationId xmlns:a16="http://schemas.microsoft.com/office/drawing/2014/main" xmlns="" id="{00000000-0008-0000-0000-000006000000}"/>
                </a:ext>
              </a:extLst>
            </xdr:cNvPr>
            <xdr:cNvSpPr/>
          </xdr:nvSpPr>
          <xdr:spPr>
            <a:xfrm>
              <a:off x="4654334" y="30783141"/>
              <a:ext cx="1095579" cy="522911"/>
            </a:xfrm>
            <a:prstGeom prst="rect">
              <a:avLst/>
            </a:prstGeom>
            <a:noFill/>
          </xdr:spPr>
          <xdr:txBody>
            <a:bodyPr wrap="none" lIns="91440" tIns="45720" rIns="91440" bIns="45720">
              <a:spAutoFit/>
            </a:bodyPr>
            <a:lstStyle/>
            <a:p>
              <a:pPr algn="ctr"/>
              <a:r>
                <a:rPr lang="es-ES" sz="900" b="1" cap="none" spc="0" baseline="0">
                  <a:ln w="10541" cmpd="sng">
                    <a:solidFill>
                      <a:srgbClr val="7D7D7D">
                        <a:tint val="100000"/>
                        <a:shade val="100000"/>
                        <a:satMod val="110000"/>
                      </a:srgbClr>
                    </a:solidFill>
                    <a:prstDash val="solid"/>
                  </a:ln>
                  <a:solidFill>
                    <a:sysClr val="windowText" lastClr="000000"/>
                  </a:solidFill>
                  <a:effectLst/>
                  <a:latin typeface="Antique Olive" pitchFamily="34" charset="0"/>
                </a:rPr>
                <a:t>LIC. CECILIA CERDA ZAPATA </a:t>
              </a:r>
              <a:endParaRPr lang="es-ES" sz="900" b="1" cap="none" spc="0">
                <a:ln w="10541" cmpd="sng">
                  <a:solidFill>
                    <a:srgbClr val="7D7D7D">
                      <a:tint val="100000"/>
                      <a:shade val="100000"/>
                      <a:satMod val="110000"/>
                    </a:srgbClr>
                  </a:solidFill>
                  <a:prstDash val="solid"/>
                </a:ln>
                <a:solidFill>
                  <a:sysClr val="windowText" lastClr="000000"/>
                </a:solidFill>
                <a:effectLst/>
                <a:latin typeface="Antique Olive" pitchFamily="34" charset="0"/>
              </a:endParaRPr>
            </a:p>
            <a:p>
              <a:pPr algn="ctr"/>
              <a:r>
                <a:rPr lang="es-ES" sz="900" b="1" cap="none" spc="0">
                  <a:ln w="10541" cmpd="sng">
                    <a:solidFill>
                      <a:srgbClr val="7D7D7D">
                        <a:tint val="100000"/>
                        <a:shade val="100000"/>
                        <a:satMod val="110000"/>
                      </a:srgbClr>
                    </a:solidFill>
                    <a:prstDash val="solid"/>
                  </a:ln>
                  <a:solidFill>
                    <a:sysClr val="windowText" lastClr="000000"/>
                  </a:solidFill>
                  <a:effectLst/>
                  <a:latin typeface="Antique Olive" pitchFamily="34" charset="0"/>
                </a:rPr>
                <a:t>SÍNDICO </a:t>
              </a:r>
            </a:p>
            <a:p>
              <a:pPr algn="ctr"/>
              <a:r>
                <a:rPr lang="es-ES" sz="900" b="1" cap="none" spc="0">
                  <a:ln w="10541" cmpd="sng">
                    <a:solidFill>
                      <a:srgbClr val="7D7D7D">
                        <a:tint val="100000"/>
                        <a:shade val="100000"/>
                        <a:satMod val="110000"/>
                      </a:srgbClr>
                    </a:solidFill>
                    <a:prstDash val="solid"/>
                  </a:ln>
                  <a:solidFill>
                    <a:sysClr val="windowText" lastClr="000000"/>
                  </a:solidFill>
                  <a:effectLst/>
                  <a:latin typeface="Antique Olive" pitchFamily="34" charset="0"/>
                </a:rPr>
                <a:t>Vo.Bo.</a:t>
              </a:r>
            </a:p>
          </xdr:txBody>
        </xdr:sp>
        <xdr:cxnSp macro="">
          <xdr:nvCxnSpPr>
            <xdr:cNvPr id="21" name="6 Conector recto">
              <a:extLst>
                <a:ext uri="{FF2B5EF4-FFF2-40B4-BE49-F238E27FC236}">
                  <a16:creationId xmlns:a16="http://schemas.microsoft.com/office/drawing/2014/main" xmlns="" id="{00000000-0008-0000-0000-000007000000}"/>
                </a:ext>
              </a:extLst>
            </xdr:cNvPr>
            <xdr:cNvCxnSpPr/>
          </xdr:nvCxnSpPr>
          <xdr:spPr>
            <a:xfrm>
              <a:off x="4418135" y="30809712"/>
              <a:ext cx="1597269" cy="0"/>
            </a:xfrm>
            <a:prstGeom prst="line">
              <a:avLst/>
            </a:prstGeom>
            <a:ln w="25400">
              <a:solidFill>
                <a:sysClr val="windowText" lastClr="000000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grpSp>
        <xdr:nvGrpSpPr>
          <xdr:cNvPr id="14" name="7 Grupo">
            <a:extLst>
              <a:ext uri="{FF2B5EF4-FFF2-40B4-BE49-F238E27FC236}">
                <a16:creationId xmlns:a16="http://schemas.microsoft.com/office/drawing/2014/main" xmlns="" id="{00000000-0008-0000-0000-000008000000}"/>
              </a:ext>
            </a:extLst>
          </xdr:cNvPr>
          <xdr:cNvGrpSpPr/>
        </xdr:nvGrpSpPr>
        <xdr:grpSpPr>
          <a:xfrm>
            <a:off x="5114925" y="12315819"/>
            <a:ext cx="2160000" cy="490327"/>
            <a:chOff x="4418135" y="30783141"/>
            <a:chExt cx="1597269" cy="520524"/>
          </a:xfrm>
        </xdr:grpSpPr>
        <xdr:sp macro="" textlink="">
          <xdr:nvSpPr>
            <xdr:cNvPr id="18" name="8 Rectángulo">
              <a:extLst>
                <a:ext uri="{FF2B5EF4-FFF2-40B4-BE49-F238E27FC236}">
                  <a16:creationId xmlns:a16="http://schemas.microsoft.com/office/drawing/2014/main" xmlns="" id="{00000000-0008-0000-0000-000009000000}"/>
                </a:ext>
              </a:extLst>
            </xdr:cNvPr>
            <xdr:cNvSpPr/>
          </xdr:nvSpPr>
          <xdr:spPr>
            <a:xfrm>
              <a:off x="4642981" y="30783141"/>
              <a:ext cx="1118280" cy="520524"/>
            </a:xfrm>
            <a:prstGeom prst="rect">
              <a:avLst/>
            </a:prstGeom>
            <a:noFill/>
          </xdr:spPr>
          <xdr:txBody>
            <a:bodyPr wrap="none" lIns="91440" tIns="45720" rIns="91440" bIns="45720">
              <a:spAutoFit/>
            </a:bodyPr>
            <a:lstStyle/>
            <a:p>
              <a:pPr algn="ctr"/>
              <a:r>
                <a:rPr lang="es-ES" sz="900" b="1" cap="none" spc="0">
                  <a:ln w="10541" cmpd="sng">
                    <a:solidFill>
                      <a:srgbClr val="7D7D7D">
                        <a:tint val="100000"/>
                        <a:shade val="100000"/>
                        <a:satMod val="110000"/>
                      </a:srgbClr>
                    </a:solidFill>
                    <a:prstDash val="solid"/>
                  </a:ln>
                  <a:solidFill>
                    <a:sysClr val="windowText" lastClr="000000"/>
                  </a:solidFill>
                  <a:effectLst/>
                  <a:latin typeface="Antique Olive" pitchFamily="34" charset="0"/>
                </a:rPr>
                <a:t>C.P.</a:t>
              </a:r>
              <a:r>
                <a:rPr lang="es-ES" sz="900" b="1" cap="none" spc="0" baseline="0">
                  <a:ln w="10541" cmpd="sng">
                    <a:solidFill>
                      <a:srgbClr val="7D7D7D">
                        <a:tint val="100000"/>
                        <a:shade val="100000"/>
                        <a:satMod val="110000"/>
                      </a:srgbClr>
                    </a:solidFill>
                    <a:prstDash val="solid"/>
                  </a:ln>
                  <a:solidFill>
                    <a:sysClr val="windowText" lastClr="000000"/>
                  </a:solidFill>
                  <a:effectLst/>
                  <a:latin typeface="Antique Olive" pitchFamily="34" charset="0"/>
                </a:rPr>
                <a:t> SARA VANEGAS FLORES </a:t>
              </a:r>
              <a:endParaRPr lang="es-ES" sz="900" b="1" cap="none" spc="0">
                <a:ln w="10541" cmpd="sng">
                  <a:solidFill>
                    <a:srgbClr val="7D7D7D">
                      <a:tint val="100000"/>
                      <a:shade val="100000"/>
                      <a:satMod val="110000"/>
                    </a:srgbClr>
                  </a:solidFill>
                  <a:prstDash val="solid"/>
                </a:ln>
                <a:solidFill>
                  <a:sysClr val="windowText" lastClr="000000"/>
                </a:solidFill>
                <a:effectLst/>
                <a:latin typeface="Antique Olive" pitchFamily="34" charset="0"/>
              </a:endParaRPr>
            </a:p>
            <a:p>
              <a:pPr algn="ctr"/>
              <a:r>
                <a:rPr lang="es-ES" sz="900" b="1" cap="none" spc="0">
                  <a:ln w="10541" cmpd="sng">
                    <a:solidFill>
                      <a:srgbClr val="7D7D7D">
                        <a:tint val="100000"/>
                        <a:shade val="100000"/>
                        <a:satMod val="110000"/>
                      </a:srgbClr>
                    </a:solidFill>
                    <a:prstDash val="solid"/>
                  </a:ln>
                  <a:solidFill>
                    <a:sysClr val="windowText" lastClr="000000"/>
                  </a:solidFill>
                  <a:effectLst/>
                  <a:latin typeface="Antique Olive" pitchFamily="34" charset="0"/>
                </a:rPr>
                <a:t>TESORERA MUNICIPAL</a:t>
              </a:r>
            </a:p>
            <a:p>
              <a:pPr algn="ctr"/>
              <a:r>
                <a:rPr lang="es-ES" sz="900" b="1" cap="none" spc="0">
                  <a:ln w="10541" cmpd="sng">
                    <a:solidFill>
                      <a:srgbClr val="7D7D7D">
                        <a:tint val="100000"/>
                        <a:shade val="100000"/>
                        <a:satMod val="110000"/>
                      </a:srgbClr>
                    </a:solidFill>
                    <a:prstDash val="solid"/>
                  </a:ln>
                  <a:solidFill>
                    <a:sysClr val="windowText" lastClr="000000"/>
                  </a:solidFill>
                  <a:effectLst/>
                  <a:latin typeface="Antique Olive" pitchFamily="34" charset="0"/>
                </a:rPr>
                <a:t>ELABORÓ</a:t>
              </a:r>
            </a:p>
          </xdr:txBody>
        </xdr:sp>
        <xdr:cxnSp macro="">
          <xdr:nvCxnSpPr>
            <xdr:cNvPr id="19" name="9 Conector recto">
              <a:extLst>
                <a:ext uri="{FF2B5EF4-FFF2-40B4-BE49-F238E27FC236}">
                  <a16:creationId xmlns:a16="http://schemas.microsoft.com/office/drawing/2014/main" xmlns="" id="{00000000-0008-0000-0000-00000A000000}"/>
                </a:ext>
              </a:extLst>
            </xdr:cNvPr>
            <xdr:cNvCxnSpPr/>
          </xdr:nvCxnSpPr>
          <xdr:spPr>
            <a:xfrm>
              <a:off x="4418135" y="30809712"/>
              <a:ext cx="1597269" cy="0"/>
            </a:xfrm>
            <a:prstGeom prst="line">
              <a:avLst/>
            </a:prstGeom>
            <a:ln w="25400">
              <a:solidFill>
                <a:sysClr val="windowText" lastClr="000000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grpSp>
        <xdr:nvGrpSpPr>
          <xdr:cNvPr id="15" name="10 Grupo">
            <a:extLst>
              <a:ext uri="{FF2B5EF4-FFF2-40B4-BE49-F238E27FC236}">
                <a16:creationId xmlns:a16="http://schemas.microsoft.com/office/drawing/2014/main" xmlns="" id="{00000000-0008-0000-0000-00000B000000}"/>
              </a:ext>
            </a:extLst>
          </xdr:cNvPr>
          <xdr:cNvGrpSpPr/>
        </xdr:nvGrpSpPr>
        <xdr:grpSpPr>
          <a:xfrm>
            <a:off x="5133973" y="13420749"/>
            <a:ext cx="2167325" cy="490327"/>
            <a:chOff x="4418135" y="30783141"/>
            <a:chExt cx="1597269" cy="526895"/>
          </a:xfrm>
        </xdr:grpSpPr>
        <xdr:sp macro="" textlink="">
          <xdr:nvSpPr>
            <xdr:cNvPr id="16" name="11 Rectángulo">
              <a:extLst>
                <a:ext uri="{FF2B5EF4-FFF2-40B4-BE49-F238E27FC236}">
                  <a16:creationId xmlns:a16="http://schemas.microsoft.com/office/drawing/2014/main" xmlns="" id="{00000000-0008-0000-0000-00000C000000}"/>
                </a:ext>
              </a:extLst>
            </xdr:cNvPr>
            <xdr:cNvSpPr/>
          </xdr:nvSpPr>
          <xdr:spPr>
            <a:xfrm>
              <a:off x="4535943" y="30783141"/>
              <a:ext cx="1332355" cy="526895"/>
            </a:xfrm>
            <a:prstGeom prst="rect">
              <a:avLst/>
            </a:prstGeom>
            <a:noFill/>
          </xdr:spPr>
          <xdr:txBody>
            <a:bodyPr wrap="none" lIns="91440" tIns="45720" rIns="91440" bIns="45720">
              <a:spAutoFit/>
            </a:bodyPr>
            <a:lstStyle/>
            <a:p>
              <a:pPr algn="ctr"/>
              <a:r>
                <a:rPr lang="es-ES" sz="900" b="1" cap="none" spc="0">
                  <a:ln w="10541" cmpd="sng">
                    <a:solidFill>
                      <a:srgbClr val="7D7D7D">
                        <a:tint val="100000"/>
                        <a:shade val="100000"/>
                        <a:satMod val="110000"/>
                      </a:srgbClr>
                    </a:solidFill>
                    <a:prstDash val="solid"/>
                  </a:ln>
                  <a:solidFill>
                    <a:sysClr val="windowText" lastClr="000000"/>
                  </a:solidFill>
                  <a:effectLst/>
                  <a:latin typeface="Antique Olive" pitchFamily="34" charset="0"/>
                </a:rPr>
                <a:t>LIC.</a:t>
              </a:r>
              <a:r>
                <a:rPr lang="es-ES" sz="900" b="1" cap="none" spc="0" baseline="0">
                  <a:ln w="10541" cmpd="sng">
                    <a:solidFill>
                      <a:srgbClr val="7D7D7D">
                        <a:tint val="100000"/>
                        <a:shade val="100000"/>
                        <a:satMod val="110000"/>
                      </a:srgbClr>
                    </a:solidFill>
                    <a:prstDash val="solid"/>
                  </a:ln>
                  <a:solidFill>
                    <a:sysClr val="windowText" lastClr="000000"/>
                  </a:solidFill>
                  <a:effectLst/>
                  <a:latin typeface="Antique Olive" pitchFamily="34" charset="0"/>
                </a:rPr>
                <a:t> ISIS ESTEFANIA REYNA PUENTE</a:t>
              </a:r>
              <a:endParaRPr lang="es-ES" sz="900" b="1" cap="none" spc="0">
                <a:ln w="10541" cmpd="sng">
                  <a:solidFill>
                    <a:srgbClr val="7D7D7D">
                      <a:tint val="100000"/>
                      <a:shade val="100000"/>
                      <a:satMod val="110000"/>
                    </a:srgbClr>
                  </a:solidFill>
                  <a:prstDash val="solid"/>
                </a:ln>
                <a:solidFill>
                  <a:sysClr val="windowText" lastClr="000000"/>
                </a:solidFill>
                <a:effectLst/>
                <a:latin typeface="Antique Olive" pitchFamily="34" charset="0"/>
              </a:endParaRPr>
            </a:p>
            <a:p>
              <a:pPr algn="ctr"/>
              <a:r>
                <a:rPr lang="es-ES" sz="900" b="1" cap="none" spc="0">
                  <a:ln w="10541" cmpd="sng">
                    <a:solidFill>
                      <a:srgbClr val="7D7D7D">
                        <a:tint val="100000"/>
                        <a:shade val="100000"/>
                        <a:satMod val="110000"/>
                      </a:srgbClr>
                    </a:solidFill>
                    <a:prstDash val="solid"/>
                  </a:ln>
                  <a:solidFill>
                    <a:sysClr val="windowText" lastClr="000000"/>
                  </a:solidFill>
                  <a:effectLst/>
                  <a:latin typeface="Antique Olive" pitchFamily="34" charset="0"/>
                </a:rPr>
                <a:t>CONTRALOR</a:t>
              </a:r>
            </a:p>
            <a:p>
              <a:pPr algn="ctr"/>
              <a:r>
                <a:rPr lang="es-ES" sz="900" b="1" cap="none" spc="0">
                  <a:ln w="10541" cmpd="sng">
                    <a:solidFill>
                      <a:srgbClr val="7D7D7D">
                        <a:tint val="100000"/>
                        <a:shade val="100000"/>
                        <a:satMod val="110000"/>
                      </a:srgbClr>
                    </a:solidFill>
                    <a:prstDash val="solid"/>
                  </a:ln>
                  <a:solidFill>
                    <a:sysClr val="windowText" lastClr="000000"/>
                  </a:solidFill>
                  <a:effectLst/>
                  <a:latin typeface="Antique Olive" pitchFamily="34" charset="0"/>
                </a:rPr>
                <a:t>REVISÓ</a:t>
              </a:r>
            </a:p>
          </xdr:txBody>
        </xdr:sp>
        <xdr:cxnSp macro="">
          <xdr:nvCxnSpPr>
            <xdr:cNvPr id="17" name="12 Conector recto">
              <a:extLst>
                <a:ext uri="{FF2B5EF4-FFF2-40B4-BE49-F238E27FC236}">
                  <a16:creationId xmlns:a16="http://schemas.microsoft.com/office/drawing/2014/main" xmlns="" id="{00000000-0008-0000-0000-00000D000000}"/>
                </a:ext>
              </a:extLst>
            </xdr:cNvPr>
            <xdr:cNvCxnSpPr/>
          </xdr:nvCxnSpPr>
          <xdr:spPr>
            <a:xfrm>
              <a:off x="4418135" y="30809712"/>
              <a:ext cx="1597269" cy="0"/>
            </a:xfrm>
            <a:prstGeom prst="line">
              <a:avLst/>
            </a:prstGeom>
            <a:ln w="25400">
              <a:solidFill>
                <a:sysClr val="windowText" lastClr="000000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246530</xdr:colOff>
      <xdr:row>0</xdr:row>
      <xdr:rowOff>148601</xdr:rowOff>
    </xdr:from>
    <xdr:to>
      <xdr:col>2</xdr:col>
      <xdr:colOff>100246</xdr:colOff>
      <xdr:row>2</xdr:row>
      <xdr:rowOff>154662</xdr:rowOff>
    </xdr:to>
    <xdr:pic>
      <xdr:nvPicPr>
        <xdr:cNvPr id="2" name="Imagen 1">
          <a:extLst>
            <a:ext uri="{FF2B5EF4-FFF2-40B4-BE49-F238E27FC236}">
              <a16:creationId xmlns=""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4971" y="148601"/>
          <a:ext cx="951893" cy="45429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K342"/>
  <sheetViews>
    <sheetView tabSelected="1" topLeftCell="A309" zoomScaleNormal="100" workbookViewId="0">
      <selection activeCell="L327" sqref="L327"/>
    </sheetView>
  </sheetViews>
  <sheetFormatPr baseColWidth="10" defaultColWidth="9.33203125" defaultRowHeight="12" x14ac:dyDescent="0.2"/>
  <cols>
    <col min="1" max="2" width="4.1640625" style="7" customWidth="1"/>
    <col min="3" max="3" width="6.33203125" style="7" customWidth="1"/>
    <col min="4" max="7" width="9.1640625" style="7" customWidth="1"/>
    <col min="8" max="8" width="11.83203125" style="7" customWidth="1"/>
    <col min="9" max="9" width="17.6640625" style="7" customWidth="1"/>
    <col min="10" max="10" width="12.6640625" style="7" customWidth="1"/>
    <col min="11" max="15" width="9.1640625" style="7" customWidth="1"/>
    <col min="16" max="16" width="17" style="7" bestFit="1" customWidth="1"/>
    <col min="17" max="16384" width="9.33203125" style="7"/>
  </cols>
  <sheetData>
    <row r="1" spans="1:16" x14ac:dyDescent="0.2">
      <c r="P1" s="103" t="s">
        <v>247</v>
      </c>
    </row>
    <row r="2" spans="1:16" s="40" customFormat="1" ht="12.75" x14ac:dyDescent="0.2">
      <c r="A2" s="181" t="s">
        <v>292</v>
      </c>
      <c r="B2" s="181"/>
      <c r="C2" s="181"/>
      <c r="D2" s="181"/>
      <c r="E2" s="181"/>
      <c r="F2" s="181"/>
      <c r="G2" s="181"/>
      <c r="H2" s="181"/>
      <c r="I2" s="181"/>
      <c r="J2" s="181"/>
      <c r="K2" s="181"/>
      <c r="L2" s="181"/>
      <c r="M2" s="181"/>
      <c r="N2" s="181"/>
      <c r="O2" s="181"/>
      <c r="P2" s="181"/>
    </row>
    <row r="3" spans="1:16" x14ac:dyDescent="0.2">
      <c r="A3" s="38"/>
      <c r="B3" s="38"/>
      <c r="C3" s="38"/>
      <c r="D3" s="38"/>
      <c r="E3" s="38"/>
      <c r="F3" s="38"/>
      <c r="G3" s="38"/>
      <c r="H3" s="38"/>
      <c r="I3" s="38"/>
      <c r="J3" s="38"/>
      <c r="K3" s="38"/>
      <c r="L3" s="38"/>
      <c r="M3" s="38"/>
      <c r="N3" s="38"/>
      <c r="O3" s="38"/>
      <c r="P3" s="38"/>
    </row>
    <row r="4" spans="1:16" x14ac:dyDescent="0.2">
      <c r="B4" s="3"/>
      <c r="C4" s="8"/>
    </row>
    <row r="5" spans="1:16" x14ac:dyDescent="0.2">
      <c r="A5" s="155" t="s">
        <v>1</v>
      </c>
      <c r="B5" s="155"/>
      <c r="C5" s="155"/>
      <c r="D5" s="155"/>
      <c r="E5" s="155"/>
      <c r="F5" s="155"/>
      <c r="G5" s="155"/>
      <c r="H5" s="155"/>
      <c r="I5" s="155"/>
      <c r="J5" s="155"/>
      <c r="K5" s="155"/>
      <c r="L5" s="155"/>
      <c r="M5" s="155"/>
      <c r="N5" s="155"/>
      <c r="O5" s="155"/>
      <c r="P5" s="155"/>
    </row>
    <row r="6" spans="1:16" x14ac:dyDescent="0.2">
      <c r="A6" s="4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</row>
    <row r="7" spans="1:16" x14ac:dyDescent="0.2">
      <c r="B7" s="5" t="s">
        <v>13</v>
      </c>
      <c r="C7" s="5" t="s">
        <v>3</v>
      </c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</row>
    <row r="8" spans="1:16" x14ac:dyDescent="0.2"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</row>
    <row r="9" spans="1:16" x14ac:dyDescent="0.2">
      <c r="A9" s="5"/>
      <c r="B9" s="2" t="s">
        <v>0</v>
      </c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</row>
    <row r="10" spans="1:16" x14ac:dyDescent="0.2">
      <c r="A10" s="5"/>
      <c r="B10" s="2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</row>
    <row r="11" spans="1:16" x14ac:dyDescent="0.2">
      <c r="B11" s="25" t="s">
        <v>24</v>
      </c>
      <c r="C11" s="2" t="s">
        <v>4</v>
      </c>
    </row>
    <row r="12" spans="1:16" x14ac:dyDescent="0.2">
      <c r="B12" s="25"/>
      <c r="C12" s="2"/>
    </row>
    <row r="13" spans="1:16" x14ac:dyDescent="0.2">
      <c r="B13" s="19"/>
      <c r="C13" s="19"/>
      <c r="D13" s="19"/>
      <c r="E13" s="19"/>
      <c r="F13" s="19"/>
      <c r="G13" s="19"/>
      <c r="H13" s="19"/>
      <c r="I13" s="19"/>
      <c r="J13" s="19"/>
      <c r="K13" s="19"/>
      <c r="L13" s="19"/>
      <c r="M13" s="19"/>
      <c r="N13" s="19"/>
      <c r="O13" s="19"/>
      <c r="P13" s="19"/>
    </row>
    <row r="14" spans="1:16" x14ac:dyDescent="0.2">
      <c r="B14" s="19"/>
      <c r="C14" s="26" t="s">
        <v>25</v>
      </c>
      <c r="D14" s="11"/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  <c r="P14" s="11"/>
    </row>
    <row r="15" spans="1:16" x14ac:dyDescent="0.2">
      <c r="B15" s="19"/>
      <c r="C15" s="11"/>
      <c r="D15" s="11"/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11"/>
      <c r="P15" s="11"/>
    </row>
    <row r="16" spans="1:16" x14ac:dyDescent="0.2">
      <c r="B16" s="19"/>
      <c r="C16" s="11"/>
      <c r="D16" s="177" t="s">
        <v>26</v>
      </c>
      <c r="E16" s="177"/>
      <c r="F16" s="177"/>
      <c r="G16" s="177"/>
      <c r="H16" s="177"/>
      <c r="I16" s="177"/>
      <c r="J16" s="154">
        <v>2026</v>
      </c>
      <c r="K16" s="154"/>
      <c r="L16" s="154"/>
      <c r="M16" s="154">
        <v>2025</v>
      </c>
      <c r="N16" s="154"/>
      <c r="O16" s="154"/>
    </row>
    <row r="17" spans="2:16" x14ac:dyDescent="0.2">
      <c r="B17" s="19"/>
      <c r="C17" s="11"/>
      <c r="D17" s="127" t="s">
        <v>241</v>
      </c>
      <c r="E17" s="127"/>
      <c r="F17" s="127"/>
      <c r="G17" s="127"/>
      <c r="H17" s="127"/>
      <c r="I17" s="127"/>
      <c r="J17" s="126">
        <f>15117.3-4882.7</f>
        <v>10234.599999999999</v>
      </c>
      <c r="K17" s="127"/>
      <c r="L17" s="127"/>
      <c r="M17" s="126">
        <v>20000</v>
      </c>
      <c r="N17" s="127"/>
      <c r="O17" s="127"/>
    </row>
    <row r="18" spans="2:16" x14ac:dyDescent="0.2">
      <c r="B18" s="19"/>
      <c r="C18" s="11"/>
      <c r="D18" s="127" t="s">
        <v>161</v>
      </c>
      <c r="E18" s="127"/>
      <c r="F18" s="127"/>
      <c r="G18" s="127"/>
      <c r="H18" s="127"/>
      <c r="I18" s="127"/>
      <c r="J18" s="126">
        <v>4289501.55</v>
      </c>
      <c r="K18" s="127"/>
      <c r="L18" s="127"/>
      <c r="M18" s="126">
        <v>903508.7</v>
      </c>
      <c r="N18" s="127"/>
      <c r="O18" s="127"/>
    </row>
    <row r="19" spans="2:16" x14ac:dyDescent="0.2">
      <c r="B19" s="19"/>
      <c r="C19" s="11"/>
      <c r="D19" s="127" t="s">
        <v>254</v>
      </c>
      <c r="E19" s="127"/>
      <c r="F19" s="127"/>
      <c r="G19" s="127"/>
      <c r="H19" s="127"/>
      <c r="I19" s="127"/>
      <c r="J19" s="126">
        <f>4393.94+488.76</f>
        <v>4882.7</v>
      </c>
      <c r="K19" s="127"/>
      <c r="L19" s="127"/>
      <c r="M19" s="126">
        <v>393.94</v>
      </c>
      <c r="N19" s="127"/>
      <c r="O19" s="127"/>
    </row>
    <row r="20" spans="2:16" x14ac:dyDescent="0.2">
      <c r="B20" s="19"/>
      <c r="C20" s="11"/>
      <c r="D20" s="127" t="s">
        <v>162</v>
      </c>
      <c r="E20" s="127"/>
      <c r="F20" s="127"/>
      <c r="G20" s="127"/>
      <c r="H20" s="127"/>
      <c r="I20" s="127"/>
      <c r="J20" s="126">
        <v>0</v>
      </c>
      <c r="K20" s="127"/>
      <c r="L20" s="127"/>
      <c r="M20" s="126">
        <v>0</v>
      </c>
      <c r="N20" s="127"/>
      <c r="O20" s="127"/>
    </row>
    <row r="21" spans="2:16" x14ac:dyDescent="0.2">
      <c r="B21" s="19"/>
      <c r="C21" s="11"/>
      <c r="D21" s="127" t="s">
        <v>163</v>
      </c>
      <c r="E21" s="127"/>
      <c r="F21" s="127"/>
      <c r="G21" s="127"/>
      <c r="H21" s="127"/>
      <c r="I21" s="127"/>
      <c r="J21" s="126">
        <v>0</v>
      </c>
      <c r="K21" s="127"/>
      <c r="L21" s="127"/>
      <c r="M21" s="126">
        <v>0</v>
      </c>
      <c r="N21" s="127"/>
      <c r="O21" s="127"/>
    </row>
    <row r="22" spans="2:16" x14ac:dyDescent="0.2">
      <c r="B22" s="19"/>
      <c r="C22" s="11"/>
      <c r="D22" s="144" t="s">
        <v>28</v>
      </c>
      <c r="E22" s="145"/>
      <c r="F22" s="145"/>
      <c r="G22" s="145"/>
      <c r="H22" s="145"/>
      <c r="I22" s="146"/>
      <c r="J22" s="152">
        <f>SUM(J17:L21)</f>
        <v>4304618.8499999996</v>
      </c>
      <c r="K22" s="152"/>
      <c r="L22" s="152"/>
      <c r="M22" s="152">
        <f>SUM(M17:O21)</f>
        <v>923902.6399999999</v>
      </c>
      <c r="N22" s="152"/>
      <c r="O22" s="152"/>
    </row>
    <row r="23" spans="2:16" x14ac:dyDescent="0.2">
      <c r="B23" s="19"/>
      <c r="C23" s="11"/>
      <c r="D23" s="11"/>
      <c r="E23" s="11"/>
      <c r="F23" s="11"/>
      <c r="G23" s="11"/>
      <c r="H23" s="11"/>
      <c r="I23" s="11"/>
      <c r="J23" s="11"/>
      <c r="K23" s="11"/>
      <c r="L23" s="11"/>
      <c r="M23" s="11"/>
      <c r="N23" s="11"/>
      <c r="O23" s="11"/>
      <c r="P23" s="11"/>
    </row>
    <row r="24" spans="2:16" x14ac:dyDescent="0.2">
      <c r="B24" s="19"/>
      <c r="C24" s="27" t="s">
        <v>29</v>
      </c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95"/>
    </row>
    <row r="25" spans="2:16" x14ac:dyDescent="0.2">
      <c r="B25" s="19"/>
      <c r="C25" s="27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1"/>
    </row>
    <row r="26" spans="2:16" x14ac:dyDescent="0.2">
      <c r="B26" s="19"/>
      <c r="C26" s="26" t="s">
        <v>249</v>
      </c>
      <c r="D26" s="11"/>
      <c r="E26" s="11"/>
      <c r="F26" s="11"/>
      <c r="G26" s="11"/>
      <c r="H26" s="11"/>
      <c r="I26" s="11"/>
      <c r="J26" s="11"/>
      <c r="K26" s="11"/>
      <c r="L26" s="11"/>
      <c r="M26" s="11"/>
      <c r="N26" s="11"/>
      <c r="O26" s="11"/>
      <c r="P26" s="11"/>
    </row>
    <row r="27" spans="2:16" x14ac:dyDescent="0.2">
      <c r="B27" s="19"/>
      <c r="C27" s="11"/>
      <c r="D27" s="11"/>
      <c r="E27" s="11"/>
      <c r="F27" s="11"/>
      <c r="G27" s="11"/>
      <c r="H27" s="11"/>
      <c r="I27" s="11"/>
      <c r="J27" s="11"/>
      <c r="K27" s="11"/>
      <c r="L27" s="11"/>
      <c r="M27" s="11"/>
      <c r="N27" s="11"/>
      <c r="O27" s="11"/>
      <c r="P27" s="11"/>
    </row>
    <row r="28" spans="2:16" x14ac:dyDescent="0.2">
      <c r="B28" s="19"/>
      <c r="C28" s="11"/>
      <c r="D28" s="11"/>
      <c r="E28" s="11"/>
      <c r="F28" s="177" t="s">
        <v>30</v>
      </c>
      <c r="G28" s="177"/>
      <c r="H28" s="177"/>
      <c r="I28" s="177"/>
      <c r="J28" s="177"/>
      <c r="K28" s="154" t="s">
        <v>31</v>
      </c>
      <c r="L28" s="154"/>
      <c r="M28" s="154"/>
      <c r="O28" s="11"/>
      <c r="P28" s="11"/>
    </row>
    <row r="29" spans="2:16" x14ac:dyDescent="0.2">
      <c r="B29" s="19"/>
      <c r="C29" s="11"/>
      <c r="D29" s="11"/>
      <c r="E29" s="11"/>
      <c r="F29" s="127" t="s">
        <v>164</v>
      </c>
      <c r="G29" s="127"/>
      <c r="H29" s="127"/>
      <c r="I29" s="127"/>
      <c r="J29" s="127"/>
      <c r="K29" s="126">
        <v>1868814.95</v>
      </c>
      <c r="L29" s="127"/>
      <c r="M29" s="127"/>
      <c r="O29" s="11"/>
      <c r="P29" s="11"/>
    </row>
    <row r="30" spans="2:16" x14ac:dyDescent="0.2">
      <c r="B30" s="19"/>
      <c r="C30" s="11"/>
      <c r="D30" s="11"/>
      <c r="E30" s="11"/>
      <c r="F30" s="127" t="s">
        <v>165</v>
      </c>
      <c r="G30" s="127"/>
      <c r="H30" s="127"/>
      <c r="I30" s="127"/>
      <c r="J30" s="127"/>
      <c r="K30" s="126">
        <v>2565047.87</v>
      </c>
      <c r="L30" s="127"/>
      <c r="M30" s="127"/>
      <c r="O30" s="11"/>
      <c r="P30" s="11"/>
    </row>
    <row r="31" spans="2:16" x14ac:dyDescent="0.2">
      <c r="B31" s="19"/>
      <c r="C31" s="11"/>
      <c r="D31" s="11"/>
      <c r="E31" s="11"/>
      <c r="F31" s="127" t="s">
        <v>166</v>
      </c>
      <c r="G31" s="127"/>
      <c r="H31" s="127"/>
      <c r="I31" s="127"/>
      <c r="J31" s="127"/>
      <c r="K31" s="126">
        <v>-148755.21</v>
      </c>
      <c r="L31" s="127"/>
      <c r="M31" s="127"/>
      <c r="O31" s="11"/>
      <c r="P31" s="11"/>
    </row>
    <row r="32" spans="2:16" ht="12.75" customHeight="1" x14ac:dyDescent="0.2">
      <c r="B32" s="19"/>
      <c r="C32" s="11"/>
      <c r="D32" s="11"/>
      <c r="E32" s="11"/>
      <c r="F32" s="170" t="s">
        <v>202</v>
      </c>
      <c r="G32" s="171"/>
      <c r="H32" s="171"/>
      <c r="I32" s="171"/>
      <c r="J32" s="233"/>
      <c r="K32" s="126">
        <v>0</v>
      </c>
      <c r="L32" s="127"/>
      <c r="M32" s="127"/>
      <c r="O32" s="11"/>
      <c r="P32" s="11"/>
    </row>
    <row r="33" spans="2:16" ht="12.75" customHeight="1" x14ac:dyDescent="0.2">
      <c r="B33" s="19"/>
      <c r="C33" s="11"/>
      <c r="D33" s="11"/>
      <c r="E33" s="11"/>
      <c r="F33" s="170" t="s">
        <v>204</v>
      </c>
      <c r="G33" s="171"/>
      <c r="H33" s="171"/>
      <c r="I33" s="171"/>
      <c r="J33" s="233"/>
      <c r="K33" s="126">
        <v>4393.9399999999996</v>
      </c>
      <c r="L33" s="127"/>
      <c r="M33" s="127"/>
      <c r="O33" s="11"/>
      <c r="P33" s="11"/>
    </row>
    <row r="34" spans="2:16" x14ac:dyDescent="0.2">
      <c r="B34" s="19"/>
      <c r="C34" s="11"/>
      <c r="D34" s="11"/>
      <c r="E34" s="11"/>
      <c r="F34" s="144" t="s">
        <v>28</v>
      </c>
      <c r="G34" s="145"/>
      <c r="H34" s="145"/>
      <c r="I34" s="145"/>
      <c r="J34" s="146"/>
      <c r="K34" s="164">
        <f>SUM(K29:M33)</f>
        <v>4289501.5500000007</v>
      </c>
      <c r="L34" s="165"/>
      <c r="M34" s="166"/>
      <c r="O34" s="11"/>
      <c r="P34" s="104" t="s">
        <v>205</v>
      </c>
    </row>
    <row r="35" spans="2:16" x14ac:dyDescent="0.2">
      <c r="B35" s="19"/>
      <c r="C35" s="11"/>
      <c r="D35" s="11"/>
      <c r="E35" s="11"/>
      <c r="F35" s="11"/>
      <c r="G35" s="11"/>
      <c r="H35" s="11"/>
      <c r="I35" s="11"/>
      <c r="J35" s="11"/>
      <c r="K35" s="11"/>
      <c r="L35" s="11"/>
      <c r="M35" s="11"/>
      <c r="N35" s="11"/>
      <c r="O35" s="11"/>
      <c r="P35" s="95"/>
    </row>
    <row r="36" spans="2:16" x14ac:dyDescent="0.2">
      <c r="B36" s="19"/>
      <c r="C36" s="27" t="s">
        <v>32</v>
      </c>
      <c r="D36" s="26"/>
      <c r="E36" s="26"/>
      <c r="F36" s="26"/>
      <c r="G36" s="26"/>
      <c r="H36" s="26"/>
      <c r="I36" s="26"/>
      <c r="J36" s="26"/>
      <c r="K36" s="26"/>
      <c r="L36" s="26"/>
      <c r="M36" s="26"/>
      <c r="N36" s="26"/>
      <c r="O36" s="26"/>
      <c r="P36" s="26"/>
    </row>
    <row r="37" spans="2:16" x14ac:dyDescent="0.2">
      <c r="B37" s="19"/>
      <c r="C37" s="27"/>
      <c r="D37" s="26"/>
      <c r="E37" s="26"/>
      <c r="F37" s="26"/>
      <c r="G37" s="26"/>
      <c r="H37" s="26"/>
      <c r="I37" s="26"/>
      <c r="J37" s="26"/>
      <c r="K37" s="26"/>
      <c r="L37" s="26"/>
      <c r="M37" s="26"/>
      <c r="N37" s="26"/>
      <c r="O37" s="26"/>
      <c r="P37" s="26"/>
    </row>
    <row r="38" spans="2:16" ht="59.25" customHeight="1" x14ac:dyDescent="0.2">
      <c r="B38" s="19"/>
      <c r="C38" s="162" t="s">
        <v>250</v>
      </c>
      <c r="D38" s="162"/>
      <c r="E38" s="162"/>
      <c r="F38" s="162"/>
      <c r="G38" s="162"/>
      <c r="H38" s="162"/>
      <c r="I38" s="162"/>
      <c r="J38" s="162"/>
      <c r="K38" s="162"/>
      <c r="L38" s="162"/>
      <c r="M38" s="162"/>
      <c r="N38" s="162"/>
      <c r="O38" s="162"/>
      <c r="P38" s="162"/>
    </row>
    <row r="39" spans="2:16" x14ac:dyDescent="0.2">
      <c r="B39" s="19"/>
      <c r="C39" s="26"/>
      <c r="D39" s="26"/>
      <c r="E39" s="26"/>
      <c r="F39" s="26"/>
      <c r="G39" s="26"/>
      <c r="H39" s="26"/>
      <c r="I39" s="26"/>
      <c r="J39" s="26"/>
      <c r="K39" s="26"/>
      <c r="L39" s="26"/>
      <c r="M39" s="26"/>
      <c r="N39" s="26"/>
      <c r="O39" s="26"/>
      <c r="P39" s="26"/>
    </row>
    <row r="40" spans="2:16" x14ac:dyDescent="0.2">
      <c r="B40" s="19"/>
      <c r="C40" s="11"/>
      <c r="D40" s="11"/>
      <c r="E40" s="11"/>
      <c r="F40" s="177" t="s">
        <v>30</v>
      </c>
      <c r="G40" s="177"/>
      <c r="H40" s="177"/>
      <c r="I40" s="177"/>
      <c r="J40" s="177"/>
      <c r="K40" s="154" t="s">
        <v>31</v>
      </c>
      <c r="L40" s="154"/>
      <c r="M40" s="154"/>
      <c r="O40" s="11"/>
      <c r="P40" s="11"/>
    </row>
    <row r="41" spans="2:16" x14ac:dyDescent="0.2">
      <c r="B41" s="19"/>
      <c r="C41" s="11"/>
      <c r="D41" s="11"/>
      <c r="E41" s="11"/>
      <c r="F41" s="127"/>
      <c r="G41" s="127"/>
      <c r="H41" s="127"/>
      <c r="I41" s="127"/>
      <c r="J41" s="127"/>
      <c r="K41" s="126">
        <v>0</v>
      </c>
      <c r="L41" s="127"/>
      <c r="M41" s="127"/>
      <c r="O41" s="11"/>
      <c r="P41" s="11"/>
    </row>
    <row r="42" spans="2:16" x14ac:dyDescent="0.2">
      <c r="B42" s="19"/>
      <c r="C42" s="11"/>
      <c r="D42" s="11"/>
      <c r="E42" s="11"/>
      <c r="F42" s="130" t="s">
        <v>203</v>
      </c>
      <c r="G42" s="131"/>
      <c r="H42" s="131"/>
      <c r="I42" s="131"/>
      <c r="J42" s="132"/>
      <c r="K42" s="123">
        <v>0</v>
      </c>
      <c r="L42" s="124"/>
      <c r="M42" s="125"/>
      <c r="O42" s="11"/>
      <c r="P42" s="11"/>
    </row>
    <row r="43" spans="2:16" x14ac:dyDescent="0.2">
      <c r="B43" s="19"/>
      <c r="C43" s="11"/>
      <c r="D43" s="11"/>
      <c r="E43" s="11"/>
      <c r="F43" s="147"/>
      <c r="G43" s="124"/>
      <c r="H43" s="124"/>
      <c r="I43" s="124"/>
      <c r="J43" s="125"/>
      <c r="K43" s="123">
        <v>0</v>
      </c>
      <c r="L43" s="124"/>
      <c r="M43" s="125"/>
      <c r="O43" s="11"/>
      <c r="P43" s="11"/>
    </row>
    <row r="44" spans="2:16" x14ac:dyDescent="0.2">
      <c r="B44" s="19"/>
      <c r="C44" s="11"/>
      <c r="D44" s="11"/>
      <c r="E44" s="11"/>
      <c r="F44" s="127"/>
      <c r="G44" s="127"/>
      <c r="H44" s="127"/>
      <c r="I44" s="127"/>
      <c r="J44" s="127"/>
      <c r="K44" s="126">
        <v>0</v>
      </c>
      <c r="L44" s="127"/>
      <c r="M44" s="127"/>
      <c r="O44" s="11"/>
      <c r="P44" s="11"/>
    </row>
    <row r="45" spans="2:16" x14ac:dyDescent="0.2">
      <c r="B45" s="19"/>
      <c r="C45" s="11"/>
      <c r="D45" s="11"/>
      <c r="E45" s="11"/>
      <c r="F45" s="127"/>
      <c r="G45" s="127"/>
      <c r="H45" s="127"/>
      <c r="I45" s="127"/>
      <c r="J45" s="127"/>
      <c r="K45" s="126">
        <v>0</v>
      </c>
      <c r="L45" s="127"/>
      <c r="M45" s="127"/>
      <c r="O45" s="11"/>
      <c r="P45" s="11"/>
    </row>
    <row r="46" spans="2:16" x14ac:dyDescent="0.2">
      <c r="B46" s="19"/>
      <c r="C46" s="11"/>
      <c r="D46" s="11"/>
      <c r="E46" s="11"/>
      <c r="F46" s="144" t="s">
        <v>28</v>
      </c>
      <c r="G46" s="145"/>
      <c r="H46" s="145"/>
      <c r="I46" s="145"/>
      <c r="J46" s="146"/>
      <c r="K46" s="178">
        <f>SUM(K41:M45)</f>
        <v>0</v>
      </c>
      <c r="L46" s="179"/>
      <c r="M46" s="180"/>
      <c r="O46" s="11"/>
      <c r="P46" s="11"/>
    </row>
    <row r="47" spans="2:16" x14ac:dyDescent="0.2">
      <c r="B47" s="19"/>
      <c r="C47" s="11"/>
      <c r="D47" s="11"/>
      <c r="E47" s="11"/>
      <c r="F47" s="11"/>
      <c r="G47" s="11"/>
      <c r="H47" s="11"/>
      <c r="I47" s="11"/>
      <c r="J47" s="11"/>
      <c r="K47" s="11"/>
      <c r="L47" s="11"/>
      <c r="M47" s="11"/>
      <c r="N47" s="11"/>
      <c r="O47" s="11"/>
      <c r="P47" s="11"/>
    </row>
    <row r="48" spans="2:16" x14ac:dyDescent="0.2">
      <c r="B48" s="19"/>
      <c r="C48" s="27" t="s">
        <v>33</v>
      </c>
      <c r="D48" s="26"/>
      <c r="E48" s="26"/>
      <c r="F48" s="26"/>
      <c r="G48" s="26"/>
      <c r="H48" s="26"/>
      <c r="I48" s="26"/>
      <c r="J48" s="26"/>
      <c r="K48" s="26"/>
      <c r="L48" s="26"/>
      <c r="M48" s="26"/>
      <c r="N48" s="26"/>
      <c r="O48" s="26"/>
      <c r="P48" s="26"/>
    </row>
    <row r="49" spans="1:16" x14ac:dyDescent="0.2">
      <c r="B49" s="19"/>
      <c r="C49" s="27"/>
      <c r="D49" s="26"/>
      <c r="E49" s="26"/>
      <c r="F49" s="26"/>
      <c r="G49" s="26"/>
      <c r="H49" s="26"/>
      <c r="I49" s="26"/>
      <c r="J49" s="26"/>
      <c r="K49" s="26"/>
      <c r="L49" s="26"/>
      <c r="M49" s="26"/>
      <c r="N49" s="26"/>
      <c r="O49" s="26"/>
      <c r="P49" s="26"/>
    </row>
    <row r="50" spans="1:16" x14ac:dyDescent="0.2">
      <c r="B50" s="19"/>
      <c r="C50" s="182" t="s">
        <v>38</v>
      </c>
      <c r="D50" s="182"/>
      <c r="E50" s="182"/>
      <c r="F50" s="182"/>
      <c r="G50" s="182"/>
      <c r="H50" s="182"/>
      <c r="I50" s="182"/>
      <c r="J50" s="182"/>
      <c r="K50" s="182"/>
      <c r="L50" s="182"/>
      <c r="M50" s="182"/>
      <c r="N50" s="182"/>
      <c r="O50" s="182"/>
      <c r="P50" s="182"/>
    </row>
    <row r="51" spans="1:16" x14ac:dyDescent="0.2">
      <c r="B51" s="19"/>
      <c r="C51" s="11"/>
      <c r="D51" s="11"/>
      <c r="E51" s="11"/>
      <c r="F51" s="11"/>
      <c r="G51" s="11"/>
      <c r="H51" s="11"/>
      <c r="I51" s="11"/>
      <c r="J51" s="11"/>
      <c r="K51" s="11"/>
      <c r="L51" s="11"/>
      <c r="M51" s="11"/>
      <c r="N51" s="11"/>
      <c r="O51" s="11"/>
      <c r="P51" s="11"/>
    </row>
    <row r="52" spans="1:16" x14ac:dyDescent="0.2">
      <c r="B52" s="19"/>
      <c r="C52" s="11"/>
      <c r="D52" s="11"/>
      <c r="E52" s="11"/>
      <c r="F52" s="177" t="s">
        <v>30</v>
      </c>
      <c r="G52" s="177"/>
      <c r="H52" s="177"/>
      <c r="I52" s="177"/>
      <c r="J52" s="177"/>
      <c r="K52" s="154" t="s">
        <v>31</v>
      </c>
      <c r="L52" s="154"/>
      <c r="M52" s="154"/>
      <c r="O52" s="11"/>
      <c r="P52" s="11"/>
    </row>
    <row r="53" spans="1:16" x14ac:dyDescent="0.2">
      <c r="B53" s="19"/>
      <c r="C53" s="11"/>
      <c r="D53" s="11"/>
      <c r="E53" s="11"/>
      <c r="F53" s="154" t="s">
        <v>232</v>
      </c>
      <c r="G53" s="154"/>
      <c r="H53" s="154"/>
      <c r="I53" s="154"/>
      <c r="J53" s="154"/>
      <c r="K53" s="126">
        <v>0</v>
      </c>
      <c r="L53" s="127"/>
      <c r="M53" s="127"/>
      <c r="O53" s="11"/>
      <c r="P53" s="11"/>
    </row>
    <row r="54" spans="1:16" x14ac:dyDescent="0.2">
      <c r="B54" s="19"/>
      <c r="C54" s="11"/>
      <c r="D54" s="11"/>
      <c r="E54" s="11"/>
      <c r="F54" s="127"/>
      <c r="G54" s="127"/>
      <c r="H54" s="127"/>
      <c r="I54" s="127"/>
      <c r="J54" s="127"/>
      <c r="K54" s="126">
        <v>0</v>
      </c>
      <c r="L54" s="127"/>
      <c r="M54" s="127"/>
      <c r="O54" s="11"/>
      <c r="P54" s="11"/>
    </row>
    <row r="55" spans="1:16" x14ac:dyDescent="0.2">
      <c r="B55" s="19"/>
      <c r="C55" s="11"/>
      <c r="D55" s="11"/>
      <c r="E55" s="11"/>
      <c r="F55" s="144" t="s">
        <v>28</v>
      </c>
      <c r="G55" s="145"/>
      <c r="H55" s="145"/>
      <c r="I55" s="145"/>
      <c r="J55" s="146"/>
      <c r="K55" s="178">
        <f>SUM(K53:M54)</f>
        <v>0</v>
      </c>
      <c r="L55" s="179"/>
      <c r="M55" s="180"/>
      <c r="O55" s="11"/>
      <c r="P55" s="11"/>
    </row>
    <row r="56" spans="1:16" x14ac:dyDescent="0.2">
      <c r="B56" s="19"/>
      <c r="C56" s="11"/>
      <c r="D56" s="11"/>
      <c r="E56" s="11"/>
      <c r="F56" s="11"/>
      <c r="G56" s="11"/>
      <c r="H56" s="11"/>
      <c r="I56" s="11"/>
      <c r="J56" s="11"/>
      <c r="K56" s="11"/>
      <c r="L56" s="11"/>
      <c r="M56" s="11"/>
      <c r="N56" s="11"/>
      <c r="O56" s="11"/>
      <c r="P56" s="11"/>
    </row>
    <row r="57" spans="1:16" x14ac:dyDescent="0.2">
      <c r="A57" s="2"/>
      <c r="B57" s="25" t="s">
        <v>24</v>
      </c>
      <c r="C57" s="2" t="s">
        <v>5</v>
      </c>
    </row>
    <row r="58" spans="1:16" x14ac:dyDescent="0.2">
      <c r="A58" s="2"/>
      <c r="B58" s="25"/>
      <c r="C58" s="2"/>
    </row>
    <row r="59" spans="1:16" x14ac:dyDescent="0.2">
      <c r="A59" s="6"/>
      <c r="B59" s="17"/>
      <c r="C59" s="175" t="s">
        <v>26</v>
      </c>
      <c r="D59" s="176"/>
      <c r="E59" s="176"/>
      <c r="F59" s="176"/>
      <c r="G59" s="176"/>
      <c r="H59" s="176"/>
      <c r="I59" s="176"/>
      <c r="J59" s="130">
        <v>2026</v>
      </c>
      <c r="K59" s="131"/>
      <c r="L59" s="132"/>
      <c r="M59" s="130">
        <v>2025</v>
      </c>
      <c r="N59" s="131"/>
      <c r="O59" s="132"/>
    </row>
    <row r="60" spans="1:16" x14ac:dyDescent="0.2">
      <c r="A60" s="6"/>
      <c r="B60" s="17"/>
      <c r="C60" s="170" t="s">
        <v>240</v>
      </c>
      <c r="D60" s="171"/>
      <c r="E60" s="171"/>
      <c r="F60" s="171"/>
      <c r="G60" s="171"/>
      <c r="H60" s="171"/>
      <c r="I60" s="171"/>
      <c r="J60" s="172">
        <v>0</v>
      </c>
      <c r="K60" s="173"/>
      <c r="L60" s="174"/>
      <c r="M60" s="172">
        <v>0</v>
      </c>
      <c r="N60" s="173"/>
      <c r="O60" s="174"/>
    </row>
    <row r="61" spans="1:16" x14ac:dyDescent="0.2">
      <c r="A61" s="6"/>
      <c r="B61" s="17"/>
      <c r="C61" s="170" t="s">
        <v>167</v>
      </c>
      <c r="D61" s="171"/>
      <c r="E61" s="171"/>
      <c r="F61" s="171"/>
      <c r="G61" s="171"/>
      <c r="H61" s="171"/>
      <c r="I61" s="171"/>
      <c r="J61" s="172">
        <v>114030.48</v>
      </c>
      <c r="K61" s="173"/>
      <c r="L61" s="174"/>
      <c r="M61" s="172">
        <v>114030.48</v>
      </c>
      <c r="N61" s="173"/>
      <c r="O61" s="174"/>
    </row>
    <row r="62" spans="1:16" x14ac:dyDescent="0.2">
      <c r="A62" s="6"/>
      <c r="B62" s="17"/>
      <c r="C62" s="170" t="s">
        <v>168</v>
      </c>
      <c r="D62" s="171"/>
      <c r="E62" s="171"/>
      <c r="F62" s="171"/>
      <c r="G62" s="171"/>
      <c r="H62" s="171"/>
      <c r="I62" s="171"/>
      <c r="J62" s="172">
        <f>2064160.796+409794.44</f>
        <v>2473955.236</v>
      </c>
      <c r="K62" s="173"/>
      <c r="L62" s="174"/>
      <c r="M62" s="172">
        <v>1294271.8600000001</v>
      </c>
      <c r="N62" s="173"/>
      <c r="O62" s="174"/>
    </row>
    <row r="63" spans="1:16" x14ac:dyDescent="0.2">
      <c r="A63" s="6"/>
      <c r="B63" s="17"/>
      <c r="C63" s="170" t="s">
        <v>233</v>
      </c>
      <c r="D63" s="171"/>
      <c r="E63" s="171"/>
      <c r="F63" s="171"/>
      <c r="G63" s="171"/>
      <c r="H63" s="171"/>
      <c r="I63" s="171"/>
      <c r="J63" s="172">
        <v>60000</v>
      </c>
      <c r="K63" s="173"/>
      <c r="L63" s="174"/>
      <c r="M63" s="172">
        <v>0</v>
      </c>
      <c r="N63" s="173"/>
      <c r="O63" s="174"/>
    </row>
    <row r="64" spans="1:16" x14ac:dyDescent="0.2">
      <c r="A64" s="6"/>
      <c r="B64" s="17"/>
      <c r="C64" s="144" t="s">
        <v>28</v>
      </c>
      <c r="D64" s="145"/>
      <c r="E64" s="145"/>
      <c r="F64" s="145"/>
      <c r="G64" s="145"/>
      <c r="H64" s="145"/>
      <c r="I64" s="145"/>
      <c r="J64" s="184">
        <f>SUM(J60:L63)</f>
        <v>2647985.716</v>
      </c>
      <c r="K64" s="185"/>
      <c r="L64" s="186"/>
      <c r="M64" s="184">
        <f>SUM(M60:O63)</f>
        <v>1408302.34</v>
      </c>
      <c r="N64" s="185"/>
      <c r="O64" s="186"/>
    </row>
    <row r="65" spans="1:16" x14ac:dyDescent="0.2">
      <c r="A65" s="6"/>
      <c r="B65" s="17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</row>
    <row r="66" spans="1:16" x14ac:dyDescent="0.2">
      <c r="A66" s="6"/>
      <c r="B66" s="17"/>
      <c r="C66" s="26" t="s">
        <v>34</v>
      </c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94"/>
    </row>
    <row r="67" spans="1:16" x14ac:dyDescent="0.2">
      <c r="A67" s="6"/>
      <c r="B67" s="17"/>
      <c r="C67" s="6"/>
      <c r="D67" s="6"/>
      <c r="E67" s="6"/>
      <c r="F67" s="6"/>
      <c r="O67" s="6"/>
      <c r="P67" s="6"/>
    </row>
    <row r="68" spans="1:16" x14ac:dyDescent="0.2">
      <c r="A68" s="6"/>
      <c r="B68" s="17"/>
      <c r="C68" s="6"/>
      <c r="D68" s="6"/>
      <c r="E68" s="6"/>
      <c r="F68" s="177" t="s">
        <v>26</v>
      </c>
      <c r="G68" s="177"/>
      <c r="H68" s="132">
        <v>2026</v>
      </c>
      <c r="I68" s="154"/>
      <c r="J68" s="154"/>
      <c r="K68" s="187" t="s">
        <v>35</v>
      </c>
      <c r="L68" s="154"/>
      <c r="M68" s="154"/>
      <c r="O68" s="6"/>
      <c r="P68" s="6"/>
    </row>
    <row r="69" spans="1:16" ht="12.75" customHeight="1" x14ac:dyDescent="0.2">
      <c r="A69" s="6"/>
      <c r="B69" s="17"/>
      <c r="C69" s="192" t="s">
        <v>160</v>
      </c>
      <c r="D69" s="192"/>
      <c r="E69" s="192"/>
      <c r="F69" s="192"/>
      <c r="G69" s="192"/>
      <c r="H69" s="168">
        <f>+J60</f>
        <v>0</v>
      </c>
      <c r="I69" s="169"/>
      <c r="J69" s="169"/>
      <c r="K69" s="143">
        <f>+H69/J64</f>
        <v>0</v>
      </c>
      <c r="L69" s="143"/>
      <c r="M69" s="143"/>
      <c r="O69" s="6"/>
      <c r="P69" s="6"/>
    </row>
    <row r="70" spans="1:16" x14ac:dyDescent="0.2">
      <c r="A70" s="6"/>
      <c r="B70" s="17"/>
      <c r="C70" s="192" t="s">
        <v>167</v>
      </c>
      <c r="D70" s="192"/>
      <c r="E70" s="192"/>
      <c r="F70" s="192"/>
      <c r="G70" s="192"/>
      <c r="H70" s="168">
        <f>+J61</f>
        <v>114030.48</v>
      </c>
      <c r="I70" s="169"/>
      <c r="J70" s="169"/>
      <c r="K70" s="143">
        <f>+H70/J64</f>
        <v>4.3063102384197298E-2</v>
      </c>
      <c r="L70" s="143"/>
      <c r="M70" s="143"/>
      <c r="O70" s="6"/>
      <c r="P70" s="6"/>
    </row>
    <row r="71" spans="1:16" x14ac:dyDescent="0.2">
      <c r="A71" s="6"/>
      <c r="B71" s="17"/>
      <c r="C71" s="193" t="s">
        <v>168</v>
      </c>
      <c r="D71" s="193"/>
      <c r="E71" s="193"/>
      <c r="F71" s="193"/>
      <c r="G71" s="193"/>
      <c r="H71" s="168">
        <f>+J62</f>
        <v>2473955.236</v>
      </c>
      <c r="I71" s="169"/>
      <c r="J71" s="169"/>
      <c r="K71" s="143">
        <f>+H71/J64</f>
        <v>0.93427816511680917</v>
      </c>
      <c r="L71" s="143"/>
      <c r="M71" s="143"/>
      <c r="O71" s="6"/>
      <c r="P71" s="6"/>
    </row>
    <row r="72" spans="1:16" x14ac:dyDescent="0.2">
      <c r="A72" s="6"/>
      <c r="B72" s="17"/>
      <c r="C72" s="234"/>
      <c r="D72" s="234"/>
      <c r="E72" s="234"/>
      <c r="F72" s="234"/>
      <c r="G72" s="234"/>
      <c r="H72" s="168"/>
      <c r="I72" s="169"/>
      <c r="J72" s="169"/>
      <c r="K72" s="143" t="s">
        <v>205</v>
      </c>
      <c r="L72" s="143"/>
      <c r="M72" s="143"/>
      <c r="O72" s="6"/>
      <c r="P72" s="6"/>
    </row>
    <row r="73" spans="1:16" x14ac:dyDescent="0.2">
      <c r="A73" s="6"/>
      <c r="B73" s="17"/>
      <c r="C73" s="6"/>
      <c r="D73" s="6"/>
      <c r="E73" s="6"/>
      <c r="F73" s="188"/>
      <c r="G73" s="188"/>
      <c r="H73" s="169"/>
      <c r="I73" s="169"/>
      <c r="J73" s="169"/>
      <c r="K73" s="143" t="s">
        <v>205</v>
      </c>
      <c r="L73" s="143"/>
      <c r="M73" s="143"/>
      <c r="O73" s="6"/>
      <c r="P73" s="6"/>
    </row>
    <row r="74" spans="1:16" x14ac:dyDescent="0.2">
      <c r="A74" s="6"/>
      <c r="B74" s="17"/>
      <c r="C74" s="6"/>
      <c r="D74" s="6"/>
      <c r="E74" s="6"/>
      <c r="F74" s="151" t="s">
        <v>28</v>
      </c>
      <c r="G74" s="151"/>
      <c r="H74" s="152">
        <f>SUM(H69:J73)</f>
        <v>2587985.716</v>
      </c>
      <c r="I74" s="152"/>
      <c r="J74" s="152"/>
      <c r="K74" s="153">
        <f>SUM(K69:M73)</f>
        <v>0.97734126750100647</v>
      </c>
      <c r="L74" s="153"/>
      <c r="M74" s="153"/>
      <c r="O74" s="6"/>
      <c r="P74" s="6"/>
    </row>
    <row r="75" spans="1:16" x14ac:dyDescent="0.2">
      <c r="A75" s="6"/>
      <c r="B75" s="17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</row>
    <row r="76" spans="1:16" x14ac:dyDescent="0.2">
      <c r="A76" s="6"/>
      <c r="B76" s="17"/>
      <c r="C76" s="27" t="s">
        <v>36</v>
      </c>
      <c r="D76" s="26"/>
      <c r="E76" s="26"/>
      <c r="F76" s="26"/>
      <c r="G76" s="26"/>
      <c r="H76" s="26"/>
      <c r="I76" s="26"/>
      <c r="J76" s="26"/>
      <c r="K76" s="26"/>
      <c r="L76" s="26"/>
      <c r="M76" s="26"/>
      <c r="N76" s="26"/>
      <c r="O76" s="26"/>
      <c r="P76" s="26"/>
    </row>
    <row r="77" spans="1:16" x14ac:dyDescent="0.2">
      <c r="A77" s="6"/>
      <c r="B77" s="17"/>
      <c r="C77" s="27"/>
      <c r="D77" s="26"/>
      <c r="E77" s="26"/>
      <c r="F77" s="26"/>
      <c r="G77" s="26"/>
      <c r="H77" s="26"/>
      <c r="I77" s="26"/>
      <c r="J77" s="26"/>
      <c r="K77" s="26"/>
      <c r="L77" s="26"/>
      <c r="M77" s="26"/>
      <c r="N77" s="26"/>
      <c r="O77" s="26"/>
      <c r="P77" s="26"/>
    </row>
    <row r="78" spans="1:16" x14ac:dyDescent="0.2">
      <c r="A78" s="6"/>
      <c r="B78" s="17"/>
      <c r="C78" s="26" t="s">
        <v>255</v>
      </c>
      <c r="D78" s="26"/>
      <c r="E78" s="26"/>
      <c r="F78" s="26"/>
      <c r="G78" s="26"/>
      <c r="H78" s="26"/>
      <c r="I78" s="26"/>
      <c r="J78" s="26"/>
      <c r="K78" s="26"/>
      <c r="L78" s="26"/>
      <c r="M78" s="26"/>
      <c r="N78" s="26"/>
      <c r="O78" s="26"/>
      <c r="P78" s="26"/>
    </row>
    <row r="79" spans="1:16" x14ac:dyDescent="0.2">
      <c r="A79" s="6"/>
      <c r="B79" s="17"/>
      <c r="C79" s="26"/>
      <c r="D79" s="26"/>
      <c r="E79" s="26"/>
      <c r="F79" s="26"/>
      <c r="G79" s="26"/>
      <c r="H79" s="26"/>
      <c r="I79" s="26"/>
      <c r="J79" s="26"/>
      <c r="K79" s="26"/>
      <c r="L79" s="26"/>
      <c r="M79" s="26"/>
      <c r="N79" s="26"/>
      <c r="O79" s="26"/>
      <c r="P79" s="26"/>
    </row>
    <row r="80" spans="1:16" x14ac:dyDescent="0.2">
      <c r="A80" s="6"/>
      <c r="B80" s="17"/>
      <c r="C80" s="27" t="s">
        <v>37</v>
      </c>
      <c r="D80" s="26"/>
      <c r="E80" s="26"/>
      <c r="F80" s="26"/>
      <c r="G80" s="26"/>
      <c r="H80" s="26"/>
      <c r="I80" s="26"/>
      <c r="J80" s="26"/>
      <c r="K80" s="26"/>
      <c r="L80" s="26"/>
      <c r="M80" s="26"/>
      <c r="N80" s="26"/>
      <c r="O80" s="26"/>
      <c r="P80" s="26"/>
    </row>
    <row r="81" spans="1:16" x14ac:dyDescent="0.2">
      <c r="A81" s="6"/>
      <c r="B81" s="17"/>
      <c r="C81" s="27"/>
      <c r="D81" s="26"/>
      <c r="E81" s="26"/>
      <c r="F81" s="26"/>
      <c r="G81" s="26"/>
      <c r="H81" s="26"/>
      <c r="I81" s="26"/>
      <c r="J81" s="26"/>
      <c r="K81" s="26"/>
      <c r="L81" s="26"/>
      <c r="M81" s="26"/>
      <c r="N81" s="26"/>
      <c r="O81" s="26"/>
      <c r="P81" s="26"/>
    </row>
    <row r="82" spans="1:16" x14ac:dyDescent="0.2">
      <c r="A82" s="6"/>
      <c r="B82" s="17"/>
      <c r="C82" s="163" t="s">
        <v>206</v>
      </c>
      <c r="D82" s="163"/>
      <c r="E82" s="163"/>
      <c r="F82" s="163"/>
      <c r="G82" s="163"/>
      <c r="H82" s="163"/>
      <c r="I82" s="163"/>
      <c r="J82" s="163"/>
      <c r="K82" s="163"/>
      <c r="L82" s="163"/>
      <c r="M82" s="163"/>
      <c r="N82" s="163"/>
      <c r="O82" s="163"/>
      <c r="P82" s="163"/>
    </row>
    <row r="83" spans="1:16" x14ac:dyDescent="0.2">
      <c r="A83" s="6"/>
      <c r="B83" s="17"/>
      <c r="C83" s="163"/>
      <c r="D83" s="163"/>
      <c r="E83" s="163"/>
      <c r="F83" s="163"/>
      <c r="G83" s="163"/>
      <c r="H83" s="163"/>
      <c r="I83" s="163"/>
      <c r="J83" s="163"/>
      <c r="K83" s="163"/>
      <c r="L83" s="163"/>
      <c r="M83" s="163"/>
      <c r="N83" s="163"/>
      <c r="O83" s="163"/>
      <c r="P83" s="163"/>
    </row>
    <row r="84" spans="1:16" s="24" customFormat="1" ht="11.25" x14ac:dyDescent="0.2">
      <c r="A84" s="28"/>
      <c r="B84" s="29"/>
      <c r="C84" s="28"/>
      <c r="D84" s="28"/>
      <c r="E84" s="28"/>
      <c r="F84" s="28"/>
      <c r="G84" s="28"/>
      <c r="H84" s="28"/>
      <c r="I84" s="28"/>
      <c r="J84" s="28"/>
      <c r="K84" s="28"/>
      <c r="L84" s="28"/>
      <c r="M84" s="28"/>
      <c r="N84" s="28"/>
      <c r="O84" s="28"/>
      <c r="P84" s="28"/>
    </row>
    <row r="85" spans="1:16" x14ac:dyDescent="0.2">
      <c r="A85" s="6"/>
      <c r="B85" s="25" t="s">
        <v>24</v>
      </c>
      <c r="C85" s="2" t="s">
        <v>6</v>
      </c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</row>
    <row r="86" spans="1:16" x14ac:dyDescent="0.2">
      <c r="A86" s="6"/>
      <c r="B86" s="25"/>
      <c r="C86" s="2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</row>
    <row r="87" spans="1:16" x14ac:dyDescent="0.2">
      <c r="A87" s="6"/>
      <c r="B87" s="25"/>
      <c r="C87" s="1" t="s">
        <v>251</v>
      </c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</row>
    <row r="88" spans="1:16" s="24" customFormat="1" ht="11.25" x14ac:dyDescent="0.2">
      <c r="A88" s="36"/>
      <c r="B88" s="37"/>
      <c r="C88" s="28"/>
      <c r="D88" s="28"/>
      <c r="E88" s="28"/>
      <c r="F88" s="28"/>
      <c r="G88" s="28"/>
      <c r="H88" s="28"/>
      <c r="I88" s="28"/>
      <c r="J88" s="28"/>
      <c r="K88" s="28"/>
      <c r="L88" s="28"/>
      <c r="M88" s="28"/>
      <c r="N88" s="28"/>
      <c r="O88" s="28"/>
      <c r="P88" s="28"/>
    </row>
    <row r="89" spans="1:16" x14ac:dyDescent="0.2">
      <c r="A89" s="2"/>
      <c r="B89" s="19"/>
      <c r="C89" s="11"/>
      <c r="D89" s="11"/>
      <c r="E89" s="11"/>
      <c r="F89" s="11"/>
      <c r="G89" s="11"/>
      <c r="H89" s="11"/>
      <c r="I89" s="11"/>
      <c r="J89" s="11"/>
      <c r="K89" s="11"/>
      <c r="L89" s="11"/>
      <c r="M89" s="11"/>
      <c r="N89" s="11"/>
      <c r="O89" s="11"/>
      <c r="P89" s="11"/>
    </row>
    <row r="90" spans="1:16" x14ac:dyDescent="0.2">
      <c r="A90" s="13"/>
      <c r="B90" s="25" t="s">
        <v>24</v>
      </c>
      <c r="C90" s="2" t="s">
        <v>7</v>
      </c>
      <c r="D90" s="13"/>
      <c r="E90" s="13"/>
      <c r="F90" s="13"/>
      <c r="G90" s="13"/>
      <c r="H90" s="13"/>
      <c r="I90" s="13"/>
      <c r="J90" s="13"/>
      <c r="K90" s="13"/>
      <c r="L90" s="13"/>
      <c r="M90" s="13"/>
      <c r="N90" s="13"/>
      <c r="O90" s="13"/>
      <c r="P90" s="13"/>
    </row>
    <row r="91" spans="1:16" x14ac:dyDescent="0.2">
      <c r="A91" s="13"/>
      <c r="B91" s="25"/>
      <c r="C91" s="2"/>
      <c r="D91" s="13"/>
      <c r="E91" s="13"/>
      <c r="F91" s="13"/>
      <c r="G91" s="13"/>
      <c r="H91" s="13"/>
      <c r="I91" s="13"/>
      <c r="J91" s="13"/>
      <c r="K91" s="13"/>
      <c r="L91" s="13"/>
      <c r="M91" s="13"/>
      <c r="N91" s="13"/>
      <c r="O91" s="13"/>
      <c r="P91" s="13"/>
    </row>
    <row r="92" spans="1:16" x14ac:dyDescent="0.2">
      <c r="A92" s="13"/>
      <c r="B92" s="25"/>
      <c r="C92" s="1" t="s">
        <v>252</v>
      </c>
      <c r="D92" s="13"/>
      <c r="E92" s="13"/>
      <c r="F92" s="13"/>
      <c r="G92" s="13"/>
      <c r="H92" s="13"/>
      <c r="I92" s="13"/>
      <c r="J92" s="13"/>
      <c r="K92" s="13"/>
      <c r="L92" s="13"/>
      <c r="M92" s="13"/>
      <c r="N92" s="13"/>
      <c r="O92" s="13"/>
      <c r="P92" s="13"/>
    </row>
    <row r="93" spans="1:16" x14ac:dyDescent="0.2">
      <c r="A93" s="13"/>
      <c r="B93" s="25"/>
      <c r="C93" s="1" t="s">
        <v>207</v>
      </c>
      <c r="D93" s="13"/>
      <c r="E93" s="13"/>
      <c r="F93" s="13"/>
      <c r="G93" s="13"/>
      <c r="H93" s="13"/>
      <c r="I93" s="13"/>
      <c r="J93" s="13"/>
      <c r="K93" s="13"/>
      <c r="L93" s="13"/>
      <c r="M93" s="13"/>
      <c r="N93" s="13"/>
      <c r="O93" s="13"/>
      <c r="P93" s="13"/>
    </row>
    <row r="94" spans="1:16" x14ac:dyDescent="0.2">
      <c r="A94" s="13"/>
      <c r="B94" s="25"/>
      <c r="C94" s="2"/>
      <c r="D94" s="13"/>
      <c r="E94" s="13"/>
      <c r="F94" s="13"/>
      <c r="G94" s="13"/>
      <c r="H94" s="13"/>
      <c r="I94" s="13"/>
      <c r="J94" s="13"/>
      <c r="K94" s="13"/>
      <c r="L94" s="13"/>
      <c r="M94" s="13"/>
      <c r="N94" s="13"/>
      <c r="O94" s="13"/>
      <c r="P94" s="13"/>
    </row>
    <row r="95" spans="1:16" x14ac:dyDescent="0.2">
      <c r="A95" s="11"/>
      <c r="B95" s="23"/>
      <c r="C95" s="14"/>
      <c r="D95" s="11"/>
      <c r="E95" s="11"/>
      <c r="F95" s="11"/>
      <c r="G95" s="11"/>
      <c r="H95" s="11"/>
      <c r="I95" s="11"/>
      <c r="J95" s="11"/>
      <c r="K95" s="11"/>
      <c r="L95" s="11"/>
      <c r="M95" s="11"/>
      <c r="N95" s="11"/>
      <c r="O95" s="11"/>
      <c r="P95" s="11"/>
    </row>
    <row r="96" spans="1:16" x14ac:dyDescent="0.2">
      <c r="A96" s="11"/>
      <c r="B96" s="25" t="s">
        <v>24</v>
      </c>
      <c r="C96" s="2" t="s">
        <v>8</v>
      </c>
      <c r="D96" s="11"/>
      <c r="E96" s="11"/>
      <c r="F96" s="11"/>
      <c r="G96" s="11"/>
      <c r="H96" s="11"/>
      <c r="I96" s="11"/>
      <c r="J96" s="11"/>
      <c r="K96" s="11"/>
      <c r="L96" s="11"/>
      <c r="M96" s="11"/>
      <c r="N96" s="11"/>
      <c r="O96" s="11"/>
      <c r="P96" s="11"/>
    </row>
    <row r="97" spans="1:26" x14ac:dyDescent="0.2">
      <c r="A97" s="11"/>
      <c r="B97" s="25"/>
      <c r="C97" s="2"/>
      <c r="D97" s="11"/>
      <c r="E97" s="11"/>
      <c r="F97" s="11"/>
      <c r="G97" s="11"/>
      <c r="H97" s="11"/>
      <c r="I97" s="11"/>
      <c r="J97" s="11"/>
      <c r="K97" s="11"/>
      <c r="L97" s="11"/>
      <c r="M97" s="11"/>
      <c r="N97" s="11"/>
      <c r="O97" s="11"/>
      <c r="P97" s="11"/>
    </row>
    <row r="98" spans="1:26" x14ac:dyDescent="0.2">
      <c r="A98" s="11"/>
      <c r="B98" s="25"/>
      <c r="C98" s="1" t="s">
        <v>253</v>
      </c>
      <c r="D98" s="11"/>
      <c r="E98" s="11"/>
      <c r="F98" s="11"/>
      <c r="G98" s="11"/>
      <c r="H98" s="11"/>
      <c r="I98" s="11"/>
      <c r="J98" s="11"/>
      <c r="K98" s="11"/>
      <c r="L98" s="11"/>
      <c r="M98" s="11"/>
      <c r="N98" s="11"/>
      <c r="O98" s="11"/>
      <c r="P98" s="11"/>
    </row>
    <row r="99" spans="1:26" s="24" customFormat="1" x14ac:dyDescent="0.2">
      <c r="B99" s="19"/>
      <c r="C99" s="19"/>
      <c r="D99" s="19"/>
      <c r="E99" s="19"/>
      <c r="F99" s="19"/>
      <c r="G99" s="19"/>
      <c r="H99" s="19"/>
      <c r="I99" s="19"/>
      <c r="J99" s="19"/>
      <c r="K99" s="19"/>
      <c r="L99" s="19"/>
      <c r="M99" s="19"/>
      <c r="N99" s="19"/>
      <c r="O99" s="19"/>
      <c r="P99" s="19"/>
      <c r="Q99" s="7"/>
      <c r="R99" s="7"/>
      <c r="S99" s="7"/>
      <c r="T99" s="7"/>
      <c r="U99" s="7"/>
      <c r="V99" s="7"/>
      <c r="W99" s="7"/>
      <c r="X99" s="7"/>
      <c r="Y99" s="7"/>
      <c r="Z99" s="7"/>
    </row>
    <row r="100" spans="1:26" x14ac:dyDescent="0.2">
      <c r="B100" s="19"/>
      <c r="C100" s="30" t="s">
        <v>39</v>
      </c>
      <c r="D100" s="11"/>
      <c r="E100" s="11"/>
      <c r="F100" s="11"/>
      <c r="G100" s="11"/>
      <c r="H100" s="11"/>
      <c r="I100" s="11"/>
      <c r="J100" s="11"/>
      <c r="K100" s="11"/>
      <c r="L100" s="11"/>
      <c r="M100" s="11"/>
      <c r="N100" s="11"/>
      <c r="O100" s="11"/>
      <c r="P100" s="11"/>
    </row>
    <row r="101" spans="1:26" x14ac:dyDescent="0.2">
      <c r="B101" s="19"/>
      <c r="C101" s="30"/>
      <c r="D101" s="11"/>
      <c r="E101" s="11"/>
      <c r="F101" s="11"/>
      <c r="G101" s="11"/>
      <c r="H101" s="11"/>
      <c r="I101" s="11"/>
      <c r="J101" s="11"/>
      <c r="K101" s="11"/>
      <c r="L101" s="11"/>
      <c r="M101" s="11"/>
      <c r="N101" s="11"/>
      <c r="O101" s="11"/>
      <c r="P101" s="11"/>
    </row>
    <row r="102" spans="1:26" x14ac:dyDescent="0.2">
      <c r="B102" s="19"/>
      <c r="C102" s="26" t="s">
        <v>40</v>
      </c>
      <c r="D102" s="11"/>
      <c r="E102" s="11"/>
      <c r="F102" s="11"/>
      <c r="G102" s="11"/>
      <c r="H102" s="11"/>
      <c r="I102" s="11"/>
      <c r="J102" s="11"/>
      <c r="K102" s="11"/>
      <c r="L102" s="11"/>
      <c r="M102" s="11"/>
      <c r="N102" s="11"/>
      <c r="O102" s="11"/>
      <c r="P102" s="11"/>
    </row>
    <row r="103" spans="1:26" x14ac:dyDescent="0.2">
      <c r="B103" s="19"/>
      <c r="C103" s="11"/>
      <c r="D103" s="11"/>
      <c r="E103" s="11"/>
      <c r="F103" s="11"/>
      <c r="G103" s="11"/>
      <c r="H103" s="11"/>
      <c r="I103" s="11"/>
      <c r="J103" s="11"/>
      <c r="K103" s="11"/>
      <c r="L103" s="11"/>
      <c r="M103" s="11"/>
      <c r="N103" s="11"/>
    </row>
    <row r="104" spans="1:26" x14ac:dyDescent="0.2">
      <c r="B104" s="19"/>
      <c r="C104" s="130" t="s">
        <v>26</v>
      </c>
      <c r="D104" s="131"/>
      <c r="E104" s="131"/>
      <c r="F104" s="131"/>
      <c r="G104" s="131"/>
      <c r="H104" s="131"/>
      <c r="I104" s="154">
        <v>2026</v>
      </c>
      <c r="J104" s="154"/>
      <c r="K104" s="154"/>
      <c r="L104" s="154">
        <v>2025</v>
      </c>
      <c r="M104" s="154"/>
      <c r="N104" s="154"/>
    </row>
    <row r="105" spans="1:26" x14ac:dyDescent="0.2">
      <c r="B105" s="19"/>
      <c r="C105" s="127" t="s">
        <v>169</v>
      </c>
      <c r="D105" s="127"/>
      <c r="E105" s="127"/>
      <c r="F105" s="127"/>
      <c r="G105" s="127"/>
      <c r="H105" s="127"/>
      <c r="I105" s="123">
        <v>340000</v>
      </c>
      <c r="J105" s="124"/>
      <c r="K105" s="125"/>
      <c r="L105" s="123">
        <v>340000</v>
      </c>
      <c r="M105" s="124"/>
      <c r="N105" s="125"/>
    </row>
    <row r="106" spans="1:26" x14ac:dyDescent="0.2">
      <c r="B106" s="19"/>
      <c r="C106" s="127" t="s">
        <v>256</v>
      </c>
      <c r="D106" s="127"/>
      <c r="E106" s="127"/>
      <c r="F106" s="127"/>
      <c r="G106" s="127"/>
      <c r="H106" s="127"/>
      <c r="I106" s="123">
        <v>0</v>
      </c>
      <c r="J106" s="124"/>
      <c r="K106" s="125"/>
      <c r="L106" s="123">
        <v>0</v>
      </c>
      <c r="M106" s="124"/>
      <c r="N106" s="125"/>
    </row>
    <row r="107" spans="1:26" x14ac:dyDescent="0.2">
      <c r="B107" s="19"/>
      <c r="C107" s="127" t="s">
        <v>39</v>
      </c>
      <c r="D107" s="127"/>
      <c r="E107" s="127"/>
      <c r="F107" s="127"/>
      <c r="G107" s="127"/>
      <c r="H107" s="127"/>
      <c r="I107" s="123">
        <v>2381899.5699999998</v>
      </c>
      <c r="J107" s="124"/>
      <c r="K107" s="125"/>
      <c r="L107" s="123">
        <v>0</v>
      </c>
      <c r="M107" s="124"/>
      <c r="N107" s="125"/>
    </row>
    <row r="108" spans="1:26" x14ac:dyDescent="0.2">
      <c r="B108" s="19"/>
      <c r="C108" s="133" t="s">
        <v>170</v>
      </c>
      <c r="D108" s="134"/>
      <c r="E108" s="134"/>
      <c r="F108" s="134"/>
      <c r="G108" s="134"/>
      <c r="H108" s="134"/>
      <c r="I108" s="167">
        <f>SUM(I105:K107)</f>
        <v>2721899.57</v>
      </c>
      <c r="J108" s="167"/>
      <c r="K108" s="167"/>
      <c r="L108" s="167">
        <f>SUM(L105:N106)</f>
        <v>340000</v>
      </c>
      <c r="M108" s="167"/>
      <c r="N108" s="167"/>
    </row>
    <row r="109" spans="1:26" x14ac:dyDescent="0.2">
      <c r="B109" s="19"/>
      <c r="C109" s="11"/>
      <c r="D109" s="31"/>
      <c r="E109" s="31"/>
      <c r="F109" s="31"/>
      <c r="G109" s="31"/>
      <c r="H109" s="31"/>
      <c r="I109" s="31"/>
      <c r="J109" s="31"/>
      <c r="K109" s="31"/>
      <c r="L109" s="32"/>
      <c r="M109" s="32"/>
      <c r="N109" s="32"/>
      <c r="O109" s="32"/>
      <c r="P109" s="32"/>
    </row>
    <row r="110" spans="1:26" x14ac:dyDescent="0.2">
      <c r="B110" s="19"/>
      <c r="C110" s="27" t="s">
        <v>41</v>
      </c>
      <c r="D110" s="31"/>
      <c r="E110" s="31"/>
      <c r="F110" s="31"/>
      <c r="G110" s="31"/>
      <c r="H110" s="31"/>
      <c r="I110" s="31"/>
      <c r="J110" s="31"/>
      <c r="K110" s="31"/>
      <c r="L110" s="32"/>
      <c r="M110" s="32"/>
      <c r="N110" s="32"/>
      <c r="O110" s="32"/>
      <c r="P110" s="32"/>
    </row>
    <row r="111" spans="1:26" x14ac:dyDescent="0.2">
      <c r="B111" s="19"/>
      <c r="C111" s="27"/>
      <c r="D111" s="31"/>
      <c r="E111" s="31"/>
      <c r="F111" s="31"/>
      <c r="G111" s="31"/>
      <c r="H111" s="31"/>
      <c r="I111" s="31"/>
      <c r="J111" s="31"/>
      <c r="K111" s="31"/>
      <c r="L111" s="32"/>
      <c r="M111" s="32"/>
      <c r="N111" s="32"/>
      <c r="O111" s="32"/>
      <c r="P111" s="32"/>
    </row>
    <row r="112" spans="1:26" x14ac:dyDescent="0.2">
      <c r="B112" s="19"/>
      <c r="C112" s="26" t="s">
        <v>42</v>
      </c>
      <c r="D112" s="31"/>
      <c r="E112" s="31"/>
      <c r="F112" s="31"/>
      <c r="G112" s="31"/>
      <c r="H112" s="31"/>
      <c r="I112" s="31"/>
      <c r="J112" s="31"/>
      <c r="K112" s="31"/>
      <c r="L112" s="32"/>
      <c r="M112" s="32"/>
      <c r="N112" s="32"/>
      <c r="O112" s="32"/>
      <c r="P112" s="32"/>
    </row>
    <row r="113" spans="2:16" x14ac:dyDescent="0.2">
      <c r="B113" s="19"/>
      <c r="C113" s="11"/>
      <c r="D113" s="31"/>
      <c r="E113" s="31"/>
      <c r="F113" s="31"/>
      <c r="G113" s="31"/>
      <c r="H113" s="31"/>
      <c r="I113" s="31"/>
      <c r="J113" s="31"/>
      <c r="K113" s="31"/>
      <c r="L113" s="32"/>
      <c r="M113" s="32"/>
      <c r="N113" s="32"/>
      <c r="O113" s="32"/>
      <c r="P113" s="32"/>
    </row>
    <row r="114" spans="2:16" x14ac:dyDescent="0.2">
      <c r="B114" s="19"/>
      <c r="D114" s="140" t="s">
        <v>26</v>
      </c>
      <c r="E114" s="141"/>
      <c r="F114" s="141"/>
      <c r="G114" s="141"/>
      <c r="H114" s="141"/>
      <c r="I114" s="142"/>
      <c r="J114" s="154">
        <v>2026</v>
      </c>
      <c r="K114" s="154"/>
      <c r="L114" s="154"/>
      <c r="M114" s="154">
        <v>2025</v>
      </c>
      <c r="N114" s="154"/>
      <c r="O114" s="154"/>
    </row>
    <row r="115" spans="2:16" x14ac:dyDescent="0.2">
      <c r="B115" s="19"/>
      <c r="D115" s="127" t="s">
        <v>171</v>
      </c>
      <c r="E115" s="127"/>
      <c r="F115" s="127"/>
      <c r="G115" s="127"/>
      <c r="H115" s="127"/>
      <c r="I115" s="127"/>
      <c r="J115" s="129">
        <v>1740497.89</v>
      </c>
      <c r="K115" s="129"/>
      <c r="L115" s="129"/>
      <c r="M115" s="129">
        <v>1740497.89</v>
      </c>
      <c r="N115" s="129"/>
      <c r="O115" s="129"/>
    </row>
    <row r="116" spans="2:16" x14ac:dyDescent="0.2">
      <c r="B116" s="19"/>
      <c r="D116" s="127" t="s">
        <v>172</v>
      </c>
      <c r="E116" s="127"/>
      <c r="F116" s="127"/>
      <c r="G116" s="127"/>
      <c r="H116" s="127"/>
      <c r="I116" s="127"/>
      <c r="J116" s="129">
        <v>139387.78</v>
      </c>
      <c r="K116" s="129"/>
      <c r="L116" s="129"/>
      <c r="M116" s="129">
        <v>139387.78</v>
      </c>
      <c r="N116" s="129"/>
      <c r="O116" s="129"/>
    </row>
    <row r="117" spans="2:16" x14ac:dyDescent="0.2">
      <c r="B117" s="19"/>
      <c r="D117" s="127" t="s">
        <v>257</v>
      </c>
      <c r="E117" s="127"/>
      <c r="F117" s="127"/>
      <c r="G117" s="127"/>
      <c r="H117" s="127"/>
      <c r="I117" s="127"/>
      <c r="J117" s="129">
        <v>91058.84</v>
      </c>
      <c r="K117" s="129"/>
      <c r="L117" s="129"/>
      <c r="M117" s="129">
        <v>91058.84</v>
      </c>
      <c r="N117" s="129"/>
      <c r="O117" s="129"/>
    </row>
    <row r="118" spans="2:16" x14ac:dyDescent="0.2">
      <c r="B118" s="19"/>
      <c r="D118" s="127" t="s">
        <v>173</v>
      </c>
      <c r="E118" s="127"/>
      <c r="F118" s="127"/>
      <c r="G118" s="127"/>
      <c r="H118" s="127"/>
      <c r="I118" s="127"/>
      <c r="J118" s="129">
        <v>4753660.46</v>
      </c>
      <c r="K118" s="129"/>
      <c r="L118" s="129"/>
      <c r="M118" s="129">
        <v>4753660.46</v>
      </c>
      <c r="N118" s="129"/>
      <c r="O118" s="129"/>
    </row>
    <row r="119" spans="2:16" x14ac:dyDescent="0.2">
      <c r="B119" s="19"/>
      <c r="D119" s="127" t="s">
        <v>174</v>
      </c>
      <c r="E119" s="127"/>
      <c r="F119" s="127"/>
      <c r="G119" s="127"/>
      <c r="H119" s="127"/>
      <c r="I119" s="127"/>
      <c r="J119" s="129">
        <v>1769795.99</v>
      </c>
      <c r="K119" s="129"/>
      <c r="L119" s="129"/>
      <c r="M119" s="129">
        <v>1769795.99</v>
      </c>
      <c r="N119" s="129"/>
      <c r="O119" s="129"/>
    </row>
    <row r="120" spans="2:16" x14ac:dyDescent="0.2">
      <c r="B120" s="19"/>
      <c r="D120" s="128" t="s">
        <v>170</v>
      </c>
      <c r="E120" s="128"/>
      <c r="F120" s="128"/>
      <c r="G120" s="128"/>
      <c r="H120" s="128"/>
      <c r="I120" s="128"/>
      <c r="J120" s="138">
        <f>SUM(J115:L119)</f>
        <v>8494400.959999999</v>
      </c>
      <c r="K120" s="138"/>
      <c r="L120" s="138"/>
      <c r="M120" s="138">
        <f>SUM(M115:O119)</f>
        <v>8494400.959999999</v>
      </c>
      <c r="N120" s="138"/>
      <c r="O120" s="138"/>
    </row>
    <row r="121" spans="2:16" x14ac:dyDescent="0.2">
      <c r="B121" s="19"/>
      <c r="D121" s="127" t="s">
        <v>175</v>
      </c>
      <c r="E121" s="127"/>
      <c r="F121" s="127"/>
      <c r="G121" s="127"/>
      <c r="H121" s="127"/>
      <c r="I121" s="127"/>
      <c r="J121" s="129">
        <v>209627.25</v>
      </c>
      <c r="K121" s="129"/>
      <c r="L121" s="129"/>
      <c r="M121" s="129">
        <v>209627.25</v>
      </c>
      <c r="N121" s="129"/>
      <c r="O121" s="129"/>
    </row>
    <row r="122" spans="2:16" x14ac:dyDescent="0.2">
      <c r="B122" s="19"/>
      <c r="D122" s="127" t="s">
        <v>176</v>
      </c>
      <c r="E122" s="127"/>
      <c r="F122" s="127"/>
      <c r="G122" s="127"/>
      <c r="H122" s="127"/>
      <c r="I122" s="127"/>
      <c r="J122" s="129">
        <v>21726.880000000001</v>
      </c>
      <c r="K122" s="129"/>
      <c r="L122" s="129"/>
      <c r="M122" s="129">
        <v>21726.880000000001</v>
      </c>
      <c r="N122" s="129"/>
      <c r="O122" s="129"/>
    </row>
    <row r="123" spans="2:16" x14ac:dyDescent="0.2">
      <c r="B123" s="19"/>
      <c r="D123" s="128" t="s">
        <v>177</v>
      </c>
      <c r="E123" s="128"/>
      <c r="F123" s="128"/>
      <c r="G123" s="128"/>
      <c r="H123" s="128"/>
      <c r="I123" s="128"/>
      <c r="J123" s="138">
        <f>SUM(J121:L122)</f>
        <v>231354.13</v>
      </c>
      <c r="K123" s="138"/>
      <c r="L123" s="138"/>
      <c r="M123" s="138">
        <f>SUM(M121:O122)</f>
        <v>231354.13</v>
      </c>
      <c r="N123" s="138"/>
      <c r="O123" s="138"/>
    </row>
    <row r="124" spans="2:16" x14ac:dyDescent="0.2">
      <c r="B124" s="19"/>
      <c r="D124" s="127" t="s">
        <v>178</v>
      </c>
      <c r="E124" s="127"/>
      <c r="F124" s="127"/>
      <c r="G124" s="127"/>
      <c r="H124" s="127"/>
      <c r="I124" s="127"/>
      <c r="J124" s="129">
        <v>4908667.6399999997</v>
      </c>
      <c r="K124" s="129"/>
      <c r="L124" s="129"/>
      <c r="M124" s="129">
        <v>4908667.6399999997</v>
      </c>
      <c r="N124" s="129"/>
      <c r="O124" s="129"/>
      <c r="P124" s="99"/>
    </row>
    <row r="125" spans="2:16" x14ac:dyDescent="0.2">
      <c r="B125" s="19"/>
      <c r="D125" s="128" t="s">
        <v>179</v>
      </c>
      <c r="E125" s="128"/>
      <c r="F125" s="128"/>
      <c r="G125" s="128"/>
      <c r="H125" s="128"/>
      <c r="I125" s="128"/>
      <c r="J125" s="138">
        <f>+J124</f>
        <v>4908667.6399999997</v>
      </c>
      <c r="K125" s="138"/>
      <c r="L125" s="138"/>
      <c r="M125" s="138">
        <f>+M124</f>
        <v>4908667.6399999997</v>
      </c>
      <c r="N125" s="138"/>
      <c r="O125" s="138"/>
    </row>
    <row r="126" spans="2:16" ht="12.75" thickBot="1" x14ac:dyDescent="0.25">
      <c r="B126" s="19"/>
      <c r="D126" s="196" t="s">
        <v>28</v>
      </c>
      <c r="E126" s="197"/>
      <c r="F126" s="197"/>
      <c r="G126" s="197"/>
      <c r="H126" s="198"/>
      <c r="I126" s="199"/>
      <c r="J126" s="138">
        <f>+J120+J123-J125</f>
        <v>3817087.45</v>
      </c>
      <c r="K126" s="138"/>
      <c r="L126" s="138"/>
      <c r="M126" s="138">
        <f>+M120+M123-M125</f>
        <v>3817087.45</v>
      </c>
      <c r="N126" s="138"/>
      <c r="O126" s="138"/>
    </row>
    <row r="127" spans="2:16" ht="12.75" thickBot="1" x14ac:dyDescent="0.25">
      <c r="B127" s="19"/>
      <c r="C127" s="11"/>
      <c r="D127" s="31"/>
      <c r="E127" s="31"/>
      <c r="F127" s="31"/>
      <c r="G127" s="31"/>
      <c r="H127" s="236" t="s">
        <v>258</v>
      </c>
      <c r="I127" s="237"/>
      <c r="J127" s="235">
        <f>+J126+I108</f>
        <v>6538987.0199999996</v>
      </c>
      <c r="K127" s="138"/>
      <c r="L127" s="138"/>
      <c r="M127" s="235">
        <f>+M126+L108</f>
        <v>4157087.45</v>
      </c>
      <c r="N127" s="138"/>
      <c r="O127" s="138"/>
      <c r="P127" s="32"/>
    </row>
    <row r="128" spans="2:16" x14ac:dyDescent="0.2">
      <c r="B128" s="19"/>
      <c r="C128" s="11"/>
      <c r="D128" s="31"/>
      <c r="E128" s="31"/>
      <c r="F128" s="31"/>
      <c r="G128" s="31"/>
      <c r="H128" s="31"/>
      <c r="I128" s="31"/>
      <c r="J128" s="31"/>
      <c r="K128" s="31"/>
      <c r="L128" s="32"/>
      <c r="M128" s="32"/>
      <c r="N128" s="32"/>
      <c r="O128" s="32"/>
      <c r="P128" s="32"/>
    </row>
    <row r="129" spans="1:16" x14ac:dyDescent="0.2">
      <c r="B129" s="19"/>
      <c r="C129" s="27" t="s">
        <v>43</v>
      </c>
      <c r="D129" s="31"/>
      <c r="E129" s="31"/>
      <c r="F129" s="31"/>
      <c r="G129" s="31"/>
      <c r="H129" s="31"/>
      <c r="I129" s="31"/>
      <c r="J129" s="31"/>
      <c r="K129" s="31"/>
      <c r="L129" s="32"/>
      <c r="M129" s="32"/>
      <c r="N129" s="32"/>
      <c r="O129" s="32"/>
      <c r="P129" s="32"/>
    </row>
    <row r="130" spans="1:16" x14ac:dyDescent="0.2">
      <c r="B130" s="19"/>
      <c r="C130" s="27"/>
      <c r="D130" s="31"/>
      <c r="E130" s="31"/>
      <c r="F130" s="31"/>
      <c r="G130" s="31"/>
      <c r="H130" s="31"/>
      <c r="I130" s="31"/>
      <c r="J130" s="31"/>
      <c r="K130" s="31"/>
      <c r="L130" s="32"/>
      <c r="M130" s="32"/>
      <c r="N130" s="32"/>
      <c r="O130" s="32"/>
      <c r="P130" s="32"/>
    </row>
    <row r="131" spans="1:16" x14ac:dyDescent="0.2">
      <c r="B131" s="19"/>
      <c r="C131" s="26" t="s">
        <v>42</v>
      </c>
      <c r="D131" s="31"/>
      <c r="E131" s="31"/>
      <c r="F131" s="31"/>
      <c r="G131" s="31"/>
      <c r="H131" s="31"/>
      <c r="I131" s="31"/>
      <c r="J131" s="31"/>
      <c r="K131" s="31"/>
      <c r="L131" s="32"/>
      <c r="M131" s="32"/>
      <c r="N131" s="32"/>
      <c r="O131" s="32"/>
      <c r="P131" s="32"/>
    </row>
    <row r="132" spans="1:16" x14ac:dyDescent="0.2">
      <c r="B132" s="19"/>
      <c r="C132" s="11"/>
      <c r="D132" s="31"/>
      <c r="E132" s="31"/>
      <c r="F132" s="31"/>
      <c r="G132" s="31"/>
      <c r="H132" s="31"/>
      <c r="I132" s="31"/>
      <c r="J132" s="31"/>
      <c r="K132" s="31"/>
      <c r="L132" s="32"/>
      <c r="M132" s="32"/>
      <c r="N132" s="32"/>
      <c r="O132" s="32"/>
      <c r="P132" s="32"/>
    </row>
    <row r="133" spans="1:16" x14ac:dyDescent="0.2">
      <c r="B133" s="19"/>
      <c r="C133" s="11"/>
      <c r="D133" s="140" t="s">
        <v>26</v>
      </c>
      <c r="E133" s="141"/>
      <c r="F133" s="141"/>
      <c r="G133" s="141"/>
      <c r="H133" s="141"/>
      <c r="I133" s="142"/>
      <c r="J133" s="154">
        <v>2026</v>
      </c>
      <c r="K133" s="154"/>
      <c r="L133" s="154"/>
      <c r="M133" s="130">
        <v>2025</v>
      </c>
      <c r="N133" s="131"/>
      <c r="O133" s="132"/>
    </row>
    <row r="134" spans="1:16" x14ac:dyDescent="0.2">
      <c r="B134" s="19"/>
      <c r="C134" s="11"/>
      <c r="D134" s="133" t="s">
        <v>208</v>
      </c>
      <c r="E134" s="134"/>
      <c r="F134" s="134"/>
      <c r="G134" s="134"/>
      <c r="H134" s="134"/>
      <c r="I134" s="183"/>
      <c r="J134" s="126">
        <v>0</v>
      </c>
      <c r="K134" s="169"/>
      <c r="L134" s="169"/>
      <c r="M134" s="123">
        <v>0</v>
      </c>
      <c r="N134" s="194"/>
      <c r="O134" s="195"/>
    </row>
    <row r="135" spans="1:16" x14ac:dyDescent="0.2">
      <c r="B135" s="19"/>
      <c r="C135" s="11"/>
      <c r="D135" s="31"/>
      <c r="E135" s="31"/>
      <c r="F135" s="31"/>
      <c r="G135" s="31"/>
      <c r="H135" s="31"/>
      <c r="I135" s="31"/>
      <c r="J135" s="31"/>
      <c r="K135" s="31"/>
      <c r="L135" s="32"/>
      <c r="M135" s="32"/>
      <c r="N135" s="32"/>
      <c r="O135" s="32"/>
      <c r="P135" s="32"/>
    </row>
    <row r="136" spans="1:16" x14ac:dyDescent="0.2">
      <c r="A136" s="2"/>
      <c r="B136" s="25" t="s">
        <v>24</v>
      </c>
      <c r="C136" s="2" t="s">
        <v>9</v>
      </c>
    </row>
    <row r="137" spans="1:16" x14ac:dyDescent="0.2">
      <c r="A137" s="2"/>
      <c r="B137" s="25"/>
      <c r="C137" s="2"/>
    </row>
    <row r="138" spans="1:16" x14ac:dyDescent="0.2">
      <c r="A138" s="2"/>
      <c r="B138" s="25"/>
      <c r="C138" s="1" t="s">
        <v>209</v>
      </c>
    </row>
    <row r="139" spans="1:16" x14ac:dyDescent="0.2">
      <c r="A139" s="13"/>
      <c r="B139" s="22"/>
      <c r="C139" s="6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</row>
    <row r="140" spans="1:16" x14ac:dyDescent="0.2">
      <c r="A140" s="1"/>
      <c r="B140" s="25" t="s">
        <v>24</v>
      </c>
      <c r="C140" s="2" t="s">
        <v>10</v>
      </c>
    </row>
    <row r="141" spans="1:16" x14ac:dyDescent="0.2">
      <c r="A141" s="1"/>
      <c r="B141" s="25"/>
      <c r="C141" s="2"/>
    </row>
    <row r="142" spans="1:16" x14ac:dyDescent="0.2">
      <c r="A142" s="1"/>
      <c r="B142" s="25"/>
      <c r="C142" s="1" t="s">
        <v>210</v>
      </c>
    </row>
    <row r="144" spans="1:16" x14ac:dyDescent="0.2">
      <c r="A144" s="2"/>
      <c r="B144" s="9" t="s">
        <v>44</v>
      </c>
    </row>
    <row r="145" spans="1:37" x14ac:dyDescent="0.2">
      <c r="A145" s="2"/>
      <c r="B145" s="9"/>
    </row>
    <row r="146" spans="1:37" x14ac:dyDescent="0.2">
      <c r="A146" s="10"/>
      <c r="B146" s="15"/>
      <c r="C146" s="6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24"/>
      <c r="R146" s="24"/>
      <c r="S146" s="24"/>
      <c r="T146" s="24"/>
      <c r="U146" s="106"/>
      <c r="V146" s="106"/>
      <c r="W146" s="106"/>
      <c r="X146" s="109"/>
      <c r="Y146" s="109"/>
      <c r="Z146" s="109"/>
      <c r="AA146" s="109"/>
      <c r="AB146" s="109"/>
      <c r="AC146" s="109"/>
      <c r="AD146" s="109"/>
      <c r="AE146" s="109"/>
      <c r="AF146" s="109"/>
      <c r="AG146" s="109"/>
      <c r="AH146" s="109"/>
      <c r="AI146" s="109"/>
      <c r="AJ146" s="109"/>
      <c r="AK146" s="109"/>
    </row>
    <row r="147" spans="1:37" x14ac:dyDescent="0.2">
      <c r="A147" s="10"/>
      <c r="B147" s="15"/>
      <c r="C147" s="6"/>
      <c r="D147" s="6"/>
      <c r="E147" s="177" t="s">
        <v>26</v>
      </c>
      <c r="F147" s="177"/>
      <c r="G147" s="177"/>
      <c r="H147" s="177"/>
      <c r="I147" s="154">
        <v>2026</v>
      </c>
      <c r="J147" s="154"/>
      <c r="K147" s="154"/>
      <c r="L147" s="130">
        <v>2025</v>
      </c>
      <c r="M147" s="131"/>
      <c r="N147" s="132"/>
      <c r="P147" s="6"/>
      <c r="Q147" s="24"/>
      <c r="R147" s="24"/>
      <c r="S147" s="24"/>
      <c r="T147" s="24"/>
      <c r="U147" s="106"/>
      <c r="V147" s="106"/>
      <c r="W147" s="106"/>
      <c r="X147" s="109"/>
      <c r="Y147" s="109"/>
      <c r="Z147" s="109"/>
      <c r="AA147" s="109"/>
      <c r="AB147" s="109"/>
      <c r="AC147" s="109"/>
      <c r="AD147" s="109"/>
      <c r="AE147" s="109"/>
      <c r="AF147" s="109"/>
      <c r="AG147" s="109"/>
      <c r="AH147" s="109"/>
      <c r="AI147" s="109"/>
      <c r="AJ147" s="109"/>
      <c r="AK147" s="109"/>
    </row>
    <row r="148" spans="1:37" x14ac:dyDescent="0.2">
      <c r="A148" s="10"/>
      <c r="B148" s="15"/>
      <c r="C148" s="6"/>
      <c r="D148" s="6"/>
      <c r="E148" s="127" t="s">
        <v>180</v>
      </c>
      <c r="F148" s="127"/>
      <c r="G148" s="127"/>
      <c r="H148" s="127"/>
      <c r="I148" s="126">
        <v>24207527.75</v>
      </c>
      <c r="J148" s="127"/>
      <c r="K148" s="127"/>
      <c r="L148" s="126">
        <v>24860625.710000001</v>
      </c>
      <c r="M148" s="127"/>
      <c r="N148" s="127"/>
      <c r="P148" s="6"/>
      <c r="Q148" s="24"/>
      <c r="R148" s="24"/>
      <c r="S148" s="24"/>
      <c r="T148" s="24"/>
      <c r="U148" s="106"/>
      <c r="V148" s="106"/>
      <c r="W148" s="106"/>
      <c r="X148" s="109"/>
      <c r="Y148" s="109"/>
      <c r="Z148" s="109"/>
      <c r="AA148" s="109"/>
      <c r="AB148" s="109"/>
      <c r="AC148" s="109"/>
      <c r="AD148" s="109"/>
      <c r="AE148" s="109"/>
      <c r="AF148" s="109"/>
      <c r="AG148" s="109"/>
      <c r="AH148" s="109"/>
      <c r="AI148" s="109"/>
      <c r="AJ148" s="109"/>
      <c r="AK148" s="109"/>
    </row>
    <row r="149" spans="1:37" x14ac:dyDescent="0.2">
      <c r="A149" s="10"/>
      <c r="B149" s="15"/>
      <c r="C149" s="6"/>
      <c r="D149" s="6"/>
      <c r="E149" s="127" t="s">
        <v>182</v>
      </c>
      <c r="F149" s="127"/>
      <c r="G149" s="127"/>
      <c r="H149" s="127"/>
      <c r="I149" s="126">
        <v>0</v>
      </c>
      <c r="J149" s="127"/>
      <c r="K149" s="127"/>
      <c r="L149" s="126">
        <v>0</v>
      </c>
      <c r="M149" s="127"/>
      <c r="N149" s="127"/>
      <c r="P149" s="6"/>
      <c r="Q149" s="24"/>
      <c r="R149" s="24"/>
      <c r="S149" s="24"/>
      <c r="T149" s="24"/>
      <c r="U149" s="106"/>
      <c r="V149" s="106"/>
      <c r="W149" s="106"/>
      <c r="X149" s="109"/>
      <c r="Y149" s="109"/>
      <c r="Z149" s="109"/>
      <c r="AA149" s="109"/>
      <c r="AB149" s="109"/>
      <c r="AC149" s="109"/>
      <c r="AD149" s="109"/>
      <c r="AE149" s="109"/>
      <c r="AF149" s="109"/>
      <c r="AG149" s="109"/>
      <c r="AH149" s="109"/>
      <c r="AI149" s="109"/>
      <c r="AJ149" s="109"/>
      <c r="AK149" s="109"/>
    </row>
    <row r="150" spans="1:37" x14ac:dyDescent="0.2">
      <c r="A150" s="10"/>
      <c r="B150" s="15"/>
      <c r="C150" s="6"/>
      <c r="D150" s="6"/>
      <c r="E150" s="144" t="s">
        <v>45</v>
      </c>
      <c r="F150" s="145"/>
      <c r="G150" s="145"/>
      <c r="H150" s="146"/>
      <c r="I150" s="167">
        <f>SUM(I148:K149)</f>
        <v>24207527.75</v>
      </c>
      <c r="J150" s="167"/>
      <c r="K150" s="167"/>
      <c r="L150" s="167">
        <f>SUM(L148:N149)</f>
        <v>24860625.710000001</v>
      </c>
      <c r="M150" s="167"/>
      <c r="N150" s="167"/>
      <c r="P150" s="6"/>
      <c r="Q150" s="24"/>
      <c r="R150" s="106"/>
      <c r="S150" s="106"/>
      <c r="T150" s="106"/>
      <c r="U150" s="106"/>
      <c r="V150" s="106"/>
      <c r="W150" s="106"/>
      <c r="X150" s="109"/>
      <c r="Y150" s="109"/>
      <c r="Z150" s="109"/>
      <c r="AA150" s="109"/>
      <c r="AB150" s="109"/>
      <c r="AC150" s="109"/>
      <c r="AD150" s="109"/>
      <c r="AE150" s="109"/>
      <c r="AF150" s="109"/>
      <c r="AG150" s="109"/>
      <c r="AH150" s="109"/>
      <c r="AI150" s="109"/>
      <c r="AJ150" s="109"/>
      <c r="AK150" s="109"/>
    </row>
    <row r="151" spans="1:37" x14ac:dyDescent="0.2">
      <c r="A151" s="10"/>
      <c r="B151" s="15"/>
      <c r="C151" s="6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24"/>
      <c r="R151" s="106"/>
      <c r="S151" s="106"/>
      <c r="T151" s="106"/>
      <c r="U151" s="106"/>
      <c r="V151" s="106"/>
      <c r="W151" s="106"/>
      <c r="X151" s="109"/>
      <c r="Y151" s="109"/>
      <c r="Z151" s="109"/>
      <c r="AA151" s="109"/>
      <c r="AB151" s="109"/>
      <c r="AC151" s="109"/>
      <c r="AD151" s="109"/>
      <c r="AE151" s="109"/>
      <c r="AF151" s="109"/>
      <c r="AG151" s="109"/>
      <c r="AH151" s="109"/>
      <c r="AI151" s="109"/>
      <c r="AJ151" s="109"/>
      <c r="AK151" s="109"/>
    </row>
    <row r="152" spans="1:37" x14ac:dyDescent="0.2">
      <c r="A152" s="10"/>
      <c r="B152" s="25" t="s">
        <v>24</v>
      </c>
      <c r="C152" s="27" t="s">
        <v>46</v>
      </c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R152" s="107"/>
      <c r="S152" s="107"/>
      <c r="T152" s="107"/>
      <c r="U152" s="107"/>
      <c r="V152" s="107"/>
      <c r="W152" s="107"/>
      <c r="X152" s="107"/>
      <c r="Y152" s="107"/>
      <c r="Z152" s="107"/>
      <c r="AA152" s="109"/>
      <c r="AB152" s="109"/>
      <c r="AC152" s="109"/>
      <c r="AD152" s="109"/>
      <c r="AE152" s="109"/>
      <c r="AF152" s="109"/>
      <c r="AG152" s="109"/>
      <c r="AH152" s="109"/>
      <c r="AI152" s="109"/>
      <c r="AJ152" s="109"/>
      <c r="AK152" s="109"/>
    </row>
    <row r="153" spans="1:37" x14ac:dyDescent="0.2">
      <c r="A153" s="10"/>
      <c r="B153" s="25"/>
      <c r="C153" s="27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R153" s="107"/>
      <c r="S153" s="107"/>
      <c r="T153" s="107"/>
      <c r="U153" s="107"/>
      <c r="V153" s="107"/>
      <c r="W153" s="107"/>
      <c r="X153" s="107"/>
      <c r="Y153" s="107"/>
      <c r="Z153" s="107"/>
      <c r="AA153" s="109"/>
      <c r="AB153" s="109"/>
      <c r="AC153" s="109"/>
      <c r="AD153" s="109"/>
      <c r="AE153" s="109"/>
      <c r="AF153" s="109"/>
      <c r="AG153" s="109"/>
      <c r="AH153" s="109"/>
      <c r="AI153" s="109"/>
      <c r="AJ153" s="109"/>
      <c r="AK153" s="109"/>
    </row>
    <row r="154" spans="1:37" x14ac:dyDescent="0.2">
      <c r="A154" s="10"/>
      <c r="B154" s="15"/>
      <c r="C154" s="33" t="s">
        <v>47</v>
      </c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24"/>
      <c r="R154" s="107"/>
      <c r="S154" s="107"/>
      <c r="T154" s="107"/>
      <c r="U154" s="107"/>
      <c r="V154" s="107"/>
      <c r="W154" s="107"/>
      <c r="X154" s="107"/>
      <c r="Y154" s="107"/>
      <c r="Z154" s="107"/>
      <c r="AA154" s="109"/>
      <c r="AB154" s="109"/>
      <c r="AC154" s="109"/>
      <c r="AD154" s="109"/>
      <c r="AE154" s="109"/>
      <c r="AF154" s="109"/>
      <c r="AG154" s="109"/>
      <c r="AH154" s="109"/>
      <c r="AI154" s="109"/>
      <c r="AJ154" s="109"/>
      <c r="AK154" s="109"/>
    </row>
    <row r="155" spans="1:37" x14ac:dyDescent="0.2">
      <c r="A155" s="10"/>
      <c r="B155" s="15"/>
      <c r="C155" s="6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24"/>
      <c r="R155" s="107"/>
      <c r="S155" s="107"/>
      <c r="T155" s="107"/>
      <c r="U155" s="107"/>
      <c r="V155" s="107"/>
      <c r="W155" s="107"/>
      <c r="X155" s="107"/>
      <c r="Y155" s="107"/>
      <c r="Z155" s="107"/>
      <c r="AA155" s="109"/>
      <c r="AB155" s="109"/>
      <c r="AC155" s="109"/>
      <c r="AD155" s="109"/>
      <c r="AE155" s="109"/>
      <c r="AF155" s="109"/>
      <c r="AG155" s="109"/>
      <c r="AH155" s="109"/>
      <c r="AI155" s="109"/>
      <c r="AJ155" s="109"/>
      <c r="AK155" s="109"/>
    </row>
    <row r="156" spans="1:37" x14ac:dyDescent="0.2">
      <c r="A156" s="10"/>
      <c r="B156" s="15"/>
      <c r="C156" s="6"/>
      <c r="D156" s="140" t="s">
        <v>26</v>
      </c>
      <c r="E156" s="141"/>
      <c r="F156" s="141"/>
      <c r="G156" s="141"/>
      <c r="H156" s="141"/>
      <c r="I156" s="141"/>
      <c r="J156" s="141"/>
      <c r="K156" s="141"/>
      <c r="L156" s="142"/>
      <c r="M156" s="130" t="s">
        <v>31</v>
      </c>
      <c r="N156" s="131"/>
      <c r="O156" s="132"/>
      <c r="Q156" s="24"/>
      <c r="R156" s="107"/>
      <c r="S156" s="107"/>
      <c r="T156" s="107"/>
      <c r="U156" s="107"/>
      <c r="V156" s="107"/>
      <c r="W156" s="107"/>
      <c r="X156" s="107"/>
      <c r="Y156" s="107"/>
      <c r="Z156" s="107"/>
      <c r="AA156" s="109"/>
      <c r="AB156" s="109"/>
      <c r="AC156" s="109"/>
      <c r="AD156" s="109"/>
      <c r="AE156" s="109"/>
      <c r="AF156" s="109"/>
      <c r="AG156" s="109"/>
      <c r="AH156" s="109"/>
      <c r="AI156" s="109"/>
      <c r="AJ156" s="109"/>
      <c r="AK156" s="109"/>
    </row>
    <row r="157" spans="1:37" x14ac:dyDescent="0.2">
      <c r="A157" s="10"/>
      <c r="B157" s="15"/>
      <c r="C157" s="6"/>
      <c r="D157" s="127" t="s">
        <v>183</v>
      </c>
      <c r="E157" s="127"/>
      <c r="F157" s="127"/>
      <c r="G157" s="127"/>
      <c r="H157" s="127"/>
      <c r="I157" s="127"/>
      <c r="J157" s="127"/>
      <c r="K157" s="127"/>
      <c r="L157" s="127"/>
      <c r="M157" s="126">
        <v>785132.27</v>
      </c>
      <c r="N157" s="127"/>
      <c r="O157" s="127"/>
      <c r="Q157" s="24"/>
      <c r="R157" s="107"/>
      <c r="S157" s="107"/>
      <c r="T157" s="107"/>
      <c r="U157" s="107"/>
      <c r="V157" s="107"/>
      <c r="W157" s="107"/>
      <c r="X157" s="107"/>
      <c r="Y157" s="107"/>
      <c r="Z157" s="107"/>
      <c r="AA157" s="109"/>
      <c r="AB157" s="109"/>
      <c r="AC157" s="109"/>
      <c r="AD157" s="109"/>
      <c r="AE157" s="109"/>
      <c r="AF157" s="109"/>
      <c r="AG157" s="109"/>
      <c r="AH157" s="109"/>
      <c r="AI157" s="109"/>
      <c r="AJ157" s="109"/>
      <c r="AK157" s="109"/>
    </row>
    <row r="158" spans="1:37" x14ac:dyDescent="0.2">
      <c r="A158" s="10"/>
      <c r="B158" s="15"/>
      <c r="C158" s="6"/>
      <c r="D158" s="127" t="s">
        <v>185</v>
      </c>
      <c r="E158" s="127"/>
      <c r="F158" s="127"/>
      <c r="G158" s="127"/>
      <c r="H158" s="127"/>
      <c r="I158" s="127"/>
      <c r="J158" s="127"/>
      <c r="K158" s="127"/>
      <c r="L158" s="127"/>
      <c r="M158" s="126">
        <v>1649027.95</v>
      </c>
      <c r="N158" s="127"/>
      <c r="O158" s="127"/>
      <c r="Q158" s="24"/>
      <c r="R158" s="107"/>
      <c r="S158" s="107"/>
      <c r="T158" s="107"/>
      <c r="U158" s="107"/>
      <c r="V158" s="107"/>
      <c r="W158" s="107"/>
      <c r="X158" s="107"/>
      <c r="Y158" s="107"/>
      <c r="Z158" s="107"/>
      <c r="AA158" s="109"/>
      <c r="AB158" s="109"/>
      <c r="AC158" s="109"/>
      <c r="AD158" s="109"/>
      <c r="AE158" s="109"/>
      <c r="AF158" s="109"/>
      <c r="AG158" s="109"/>
      <c r="AH158" s="109"/>
      <c r="AI158" s="109"/>
      <c r="AJ158" s="109"/>
      <c r="AK158" s="109"/>
    </row>
    <row r="159" spans="1:37" x14ac:dyDescent="0.2">
      <c r="A159" s="10"/>
      <c r="B159" s="15"/>
      <c r="C159" s="6"/>
      <c r="D159" s="127" t="s">
        <v>235</v>
      </c>
      <c r="E159" s="127"/>
      <c r="F159" s="127"/>
      <c r="G159" s="127"/>
      <c r="H159" s="127"/>
      <c r="I159" s="127"/>
      <c r="J159" s="127"/>
      <c r="K159" s="127"/>
      <c r="L159" s="127"/>
      <c r="M159" s="126">
        <v>8354.11</v>
      </c>
      <c r="N159" s="127"/>
      <c r="O159" s="127"/>
      <c r="Q159" s="24"/>
      <c r="R159" s="107"/>
      <c r="S159" s="107"/>
      <c r="T159" s="107"/>
      <c r="U159" s="107"/>
      <c r="V159" s="107"/>
      <c r="W159" s="107"/>
      <c r="X159" s="107"/>
      <c r="Y159" s="107"/>
      <c r="Z159" s="107"/>
      <c r="AA159" s="109"/>
      <c r="AB159" s="109"/>
      <c r="AC159" s="109"/>
      <c r="AD159" s="109"/>
      <c r="AE159" s="109"/>
      <c r="AF159" s="109"/>
      <c r="AG159" s="109"/>
      <c r="AH159" s="109"/>
      <c r="AI159" s="109"/>
      <c r="AJ159" s="109"/>
      <c r="AK159" s="109"/>
    </row>
    <row r="160" spans="1:37" x14ac:dyDescent="0.2">
      <c r="A160" s="10"/>
      <c r="B160" s="15"/>
      <c r="C160" s="6"/>
      <c r="D160" s="127" t="s">
        <v>234</v>
      </c>
      <c r="E160" s="127"/>
      <c r="F160" s="127"/>
      <c r="G160" s="127"/>
      <c r="H160" s="127"/>
      <c r="I160" s="127"/>
      <c r="J160" s="127"/>
      <c r="K160" s="127"/>
      <c r="L160" s="127"/>
      <c r="M160" s="126">
        <v>545517.06999999995</v>
      </c>
      <c r="N160" s="127"/>
      <c r="O160" s="127"/>
      <c r="Q160" s="24"/>
      <c r="R160" s="106"/>
      <c r="S160" s="106"/>
      <c r="T160" s="106"/>
      <c r="U160" s="106"/>
      <c r="V160" s="106"/>
      <c r="W160" s="106"/>
      <c r="X160" s="109"/>
      <c r="Y160" s="109"/>
      <c r="Z160" s="109"/>
      <c r="AA160" s="109"/>
      <c r="AB160" s="109"/>
      <c r="AC160" s="109"/>
      <c r="AD160" s="109"/>
      <c r="AE160" s="109"/>
      <c r="AF160" s="109"/>
      <c r="AG160" s="109"/>
      <c r="AH160" s="109"/>
      <c r="AI160" s="109"/>
      <c r="AJ160" s="109"/>
      <c r="AK160" s="109"/>
    </row>
    <row r="161" spans="1:37" x14ac:dyDescent="0.2">
      <c r="A161" s="10"/>
      <c r="B161" s="15"/>
      <c r="C161" s="6"/>
      <c r="D161" s="127" t="s">
        <v>184</v>
      </c>
      <c r="E161" s="127"/>
      <c r="F161" s="127"/>
      <c r="G161" s="127"/>
      <c r="H161" s="127"/>
      <c r="I161" s="127"/>
      <c r="J161" s="127"/>
      <c r="K161" s="127"/>
      <c r="L161" s="127"/>
      <c r="M161" s="126">
        <v>12622550.18</v>
      </c>
      <c r="N161" s="127"/>
      <c r="O161" s="127"/>
      <c r="Q161" s="24"/>
      <c r="R161" s="106"/>
      <c r="S161" s="106"/>
      <c r="T161" s="106"/>
      <c r="U161" s="106"/>
      <c r="V161" s="106"/>
      <c r="W161" s="106"/>
      <c r="X161" s="109"/>
      <c r="Y161" s="109"/>
      <c r="Z161" s="109"/>
      <c r="AA161" s="109"/>
      <c r="AB161" s="109"/>
      <c r="AC161" s="109"/>
      <c r="AD161" s="109"/>
      <c r="AE161" s="109"/>
      <c r="AF161" s="109"/>
      <c r="AG161" s="109"/>
      <c r="AH161" s="109"/>
      <c r="AI161" s="109"/>
      <c r="AJ161" s="109"/>
      <c r="AK161" s="109"/>
    </row>
    <row r="162" spans="1:37" x14ac:dyDescent="0.2">
      <c r="A162" s="10"/>
      <c r="B162" s="15"/>
      <c r="C162" s="6"/>
      <c r="D162" s="127" t="s">
        <v>186</v>
      </c>
      <c r="E162" s="127"/>
      <c r="F162" s="127"/>
      <c r="G162" s="127"/>
      <c r="H162" s="127"/>
      <c r="I162" s="127"/>
      <c r="J162" s="127"/>
      <c r="K162" s="127"/>
      <c r="L162" s="127"/>
      <c r="M162" s="126">
        <v>1421853.79</v>
      </c>
      <c r="N162" s="127"/>
      <c r="O162" s="127"/>
      <c r="Q162" s="24"/>
      <c r="R162" s="108"/>
      <c r="S162" s="107"/>
      <c r="T162" s="107"/>
      <c r="U162" s="106"/>
      <c r="V162" s="106"/>
      <c r="W162" s="106"/>
      <c r="X162" s="109"/>
      <c r="Y162" s="109"/>
      <c r="Z162" s="109"/>
      <c r="AA162" s="109"/>
      <c r="AB162" s="109"/>
      <c r="AC162" s="109"/>
      <c r="AD162" s="109"/>
      <c r="AE162" s="109"/>
      <c r="AF162" s="109"/>
      <c r="AG162" s="109"/>
      <c r="AH162" s="109"/>
      <c r="AI162" s="109"/>
      <c r="AJ162" s="109"/>
      <c r="AK162" s="109"/>
    </row>
    <row r="163" spans="1:37" x14ac:dyDescent="0.2">
      <c r="A163" s="10"/>
      <c r="B163" s="15"/>
      <c r="C163" s="6"/>
      <c r="D163" s="127" t="s">
        <v>259</v>
      </c>
      <c r="E163" s="127"/>
      <c r="F163" s="127"/>
      <c r="G163" s="127"/>
      <c r="H163" s="127"/>
      <c r="I163" s="127"/>
      <c r="J163" s="127"/>
      <c r="K163" s="127"/>
      <c r="L163" s="127"/>
      <c r="M163" s="126">
        <v>7168664.3799999999</v>
      </c>
      <c r="N163" s="127"/>
      <c r="O163" s="127"/>
      <c r="Q163" s="24"/>
      <c r="R163" s="108"/>
      <c r="S163" s="107"/>
      <c r="T163" s="107"/>
      <c r="U163" s="106"/>
      <c r="V163" s="106"/>
      <c r="W163" s="106"/>
      <c r="X163" s="109"/>
      <c r="Y163" s="109"/>
      <c r="Z163" s="109"/>
      <c r="AA163" s="109"/>
      <c r="AB163" s="109"/>
      <c r="AC163" s="109"/>
      <c r="AD163" s="109"/>
      <c r="AE163" s="109"/>
      <c r="AF163" s="109"/>
      <c r="AG163" s="109"/>
      <c r="AH163" s="109"/>
      <c r="AI163" s="109"/>
      <c r="AJ163" s="109"/>
      <c r="AK163" s="109"/>
    </row>
    <row r="164" spans="1:37" x14ac:dyDescent="0.2">
      <c r="A164" s="10"/>
      <c r="B164" s="15"/>
      <c r="C164" s="6"/>
      <c r="D164" s="127" t="s">
        <v>260</v>
      </c>
      <c r="E164" s="127"/>
      <c r="F164" s="127"/>
      <c r="G164" s="127"/>
      <c r="H164" s="127"/>
      <c r="I164" s="127"/>
      <c r="J164" s="127"/>
      <c r="K164" s="127"/>
      <c r="L164" s="127"/>
      <c r="M164" s="126">
        <v>6428</v>
      </c>
      <c r="N164" s="127"/>
      <c r="O164" s="127"/>
      <c r="Q164" s="24"/>
      <c r="R164" s="108"/>
      <c r="S164" s="107"/>
      <c r="T164" s="107"/>
      <c r="U164" s="106"/>
      <c r="V164" s="106"/>
      <c r="W164" s="106"/>
      <c r="X164" s="109"/>
      <c r="Y164" s="109"/>
      <c r="Z164" s="109"/>
      <c r="AA164" s="109"/>
      <c r="AB164" s="109"/>
      <c r="AC164" s="109"/>
      <c r="AD164" s="109"/>
      <c r="AE164" s="109"/>
      <c r="AF164" s="109"/>
      <c r="AG164" s="109"/>
      <c r="AH164" s="109"/>
      <c r="AI164" s="109"/>
      <c r="AJ164" s="109"/>
      <c r="AK164" s="109"/>
    </row>
    <row r="165" spans="1:37" x14ac:dyDescent="0.2">
      <c r="A165" s="10"/>
      <c r="B165" s="15"/>
      <c r="C165" s="6"/>
      <c r="D165" s="196" t="s">
        <v>181</v>
      </c>
      <c r="E165" s="197"/>
      <c r="F165" s="197"/>
      <c r="G165" s="197"/>
      <c r="H165" s="197"/>
      <c r="I165" s="197"/>
      <c r="J165" s="197"/>
      <c r="K165" s="197"/>
      <c r="L165" s="232"/>
      <c r="M165" s="189">
        <f>SUM(M157:O164)</f>
        <v>24207527.749999996</v>
      </c>
      <c r="N165" s="190"/>
      <c r="O165" s="191"/>
      <c r="Q165" s="24"/>
      <c r="R165" s="108"/>
      <c r="S165" s="107"/>
      <c r="T165" s="107"/>
      <c r="U165" s="106"/>
      <c r="V165" s="106"/>
      <c r="W165" s="106"/>
      <c r="X165" s="109"/>
      <c r="Y165" s="109"/>
      <c r="Z165" s="109"/>
      <c r="AA165" s="109"/>
      <c r="AB165" s="109"/>
      <c r="AC165" s="109"/>
      <c r="AD165" s="109"/>
      <c r="AE165" s="109"/>
      <c r="AF165" s="109"/>
      <c r="AG165" s="109"/>
      <c r="AH165" s="109"/>
      <c r="AI165" s="109"/>
      <c r="AJ165" s="109"/>
      <c r="AK165" s="109"/>
    </row>
    <row r="166" spans="1:37" x14ac:dyDescent="0.2">
      <c r="A166" s="10"/>
      <c r="B166" s="15"/>
      <c r="C166" s="6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24"/>
      <c r="R166" s="108"/>
      <c r="S166" s="107"/>
      <c r="T166" s="107"/>
      <c r="U166" s="106"/>
      <c r="V166" s="106"/>
      <c r="W166" s="106"/>
      <c r="X166" s="109"/>
      <c r="Y166" s="109"/>
      <c r="Z166" s="109"/>
      <c r="AA166" s="109"/>
      <c r="AB166" s="109"/>
      <c r="AC166" s="109"/>
      <c r="AD166" s="109"/>
      <c r="AE166" s="109"/>
      <c r="AF166" s="109"/>
      <c r="AG166" s="109"/>
      <c r="AH166" s="109"/>
      <c r="AI166" s="109"/>
      <c r="AJ166" s="109"/>
      <c r="AK166" s="109"/>
    </row>
    <row r="167" spans="1:37" x14ac:dyDescent="0.2">
      <c r="A167" s="10"/>
      <c r="B167" s="15"/>
      <c r="C167" s="27" t="s">
        <v>48</v>
      </c>
      <c r="D167" s="26"/>
      <c r="E167" s="26"/>
      <c r="F167" s="26"/>
      <c r="G167" s="26"/>
      <c r="H167" s="26"/>
      <c r="I167" s="26"/>
      <c r="J167" s="26"/>
      <c r="K167" s="26"/>
      <c r="L167" s="26"/>
      <c r="M167" s="26"/>
      <c r="N167" s="26"/>
      <c r="O167" s="26"/>
      <c r="P167" s="26"/>
      <c r="R167" s="108"/>
      <c r="S167" s="107"/>
      <c r="T167" s="107"/>
    </row>
    <row r="168" spans="1:37" x14ac:dyDescent="0.2">
      <c r="A168" s="10"/>
      <c r="B168" s="15"/>
      <c r="C168" s="27"/>
      <c r="D168" s="26"/>
      <c r="E168" s="26"/>
      <c r="F168" s="26"/>
      <c r="G168" s="26"/>
      <c r="H168" s="26"/>
      <c r="I168" s="26"/>
      <c r="J168" s="26"/>
      <c r="K168" s="26"/>
      <c r="L168" s="26"/>
      <c r="M168" s="26"/>
      <c r="N168" s="26"/>
      <c r="O168" s="26"/>
      <c r="P168" s="26"/>
      <c r="R168" s="108"/>
      <c r="S168" s="107"/>
      <c r="T168" s="107"/>
    </row>
    <row r="169" spans="1:37" x14ac:dyDescent="0.2">
      <c r="A169" s="10"/>
      <c r="B169" s="15"/>
      <c r="C169" s="26" t="s">
        <v>261</v>
      </c>
      <c r="D169" s="26"/>
      <c r="E169" s="26"/>
      <c r="F169" s="26"/>
      <c r="G169" s="26"/>
      <c r="H169" s="26"/>
      <c r="I169" s="26"/>
      <c r="J169" s="26"/>
      <c r="K169" s="26"/>
      <c r="L169" s="26"/>
      <c r="M169" s="26"/>
      <c r="N169" s="26"/>
      <c r="O169" s="26"/>
      <c r="P169" s="26"/>
      <c r="R169" s="108"/>
      <c r="S169" s="107"/>
      <c r="T169" s="107"/>
    </row>
    <row r="170" spans="1:37" x14ac:dyDescent="0.2">
      <c r="A170" s="10"/>
      <c r="B170" s="15"/>
      <c r="C170" s="26"/>
      <c r="D170" s="26"/>
      <c r="E170" s="26"/>
      <c r="F170" s="26"/>
      <c r="G170" s="26"/>
      <c r="H170" s="26"/>
      <c r="I170" s="26"/>
      <c r="J170" s="26"/>
      <c r="K170" s="26"/>
      <c r="L170" s="26"/>
      <c r="M170" s="26"/>
      <c r="N170" s="26"/>
      <c r="O170" s="26"/>
      <c r="P170" s="26"/>
      <c r="R170" s="109"/>
      <c r="S170" s="109"/>
      <c r="T170" s="109"/>
    </row>
    <row r="171" spans="1:37" x14ac:dyDescent="0.2">
      <c r="A171" s="10"/>
      <c r="B171" s="15"/>
      <c r="C171" s="27" t="s">
        <v>49</v>
      </c>
      <c r="D171" s="26"/>
      <c r="E171" s="26"/>
      <c r="F171" s="26"/>
      <c r="G171" s="26"/>
      <c r="H171" s="26"/>
      <c r="I171" s="26"/>
      <c r="J171" s="26"/>
      <c r="K171" s="26"/>
      <c r="L171" s="26"/>
      <c r="M171" s="26"/>
      <c r="N171" s="26"/>
      <c r="O171" s="26"/>
      <c r="P171" s="26"/>
      <c r="R171" s="109"/>
      <c r="S171" s="109"/>
      <c r="T171" s="109"/>
    </row>
    <row r="172" spans="1:37" x14ac:dyDescent="0.2">
      <c r="A172" s="10"/>
      <c r="B172" s="15"/>
      <c r="C172" s="27"/>
      <c r="D172" s="26"/>
      <c r="E172" s="26"/>
      <c r="F172" s="26"/>
      <c r="G172" s="26"/>
      <c r="H172" s="26"/>
      <c r="I172" s="26"/>
      <c r="J172" s="26"/>
      <c r="K172" s="26"/>
      <c r="L172" s="26"/>
      <c r="M172" s="26"/>
      <c r="N172" s="26"/>
      <c r="O172" s="26"/>
      <c r="P172" s="26"/>
      <c r="R172" s="109"/>
      <c r="S172" s="109"/>
      <c r="T172" s="109"/>
    </row>
    <row r="173" spans="1:37" x14ac:dyDescent="0.2">
      <c r="A173" s="10"/>
      <c r="B173" s="15"/>
      <c r="C173" s="26" t="s">
        <v>262</v>
      </c>
      <c r="D173" s="26"/>
      <c r="E173" s="26"/>
      <c r="F173" s="26"/>
      <c r="G173" s="26"/>
      <c r="H173" s="26"/>
      <c r="I173" s="26"/>
      <c r="J173" s="26"/>
      <c r="K173" s="26"/>
      <c r="L173" s="26"/>
      <c r="M173" s="26"/>
      <c r="N173" s="26"/>
      <c r="O173" s="26"/>
      <c r="P173" s="26"/>
    </row>
    <row r="174" spans="1:37" x14ac:dyDescent="0.2">
      <c r="A174" s="10"/>
      <c r="B174" s="15"/>
      <c r="C174" s="26"/>
      <c r="D174" s="26"/>
      <c r="E174" s="26"/>
      <c r="F174" s="26"/>
      <c r="G174" s="26"/>
      <c r="H174" s="26"/>
      <c r="I174" s="26"/>
      <c r="J174" s="26"/>
      <c r="K174" s="26"/>
      <c r="L174" s="26"/>
      <c r="M174" s="26"/>
      <c r="N174" s="26"/>
      <c r="O174" s="26"/>
      <c r="P174" s="26"/>
    </row>
    <row r="175" spans="1:37" x14ac:dyDescent="0.2">
      <c r="A175" s="10"/>
      <c r="B175" s="15"/>
      <c r="C175" s="27" t="s">
        <v>50</v>
      </c>
      <c r="D175" s="26"/>
      <c r="E175" s="26"/>
      <c r="F175" s="26"/>
      <c r="G175" s="26"/>
      <c r="H175" s="26"/>
      <c r="I175" s="26"/>
      <c r="J175" s="26"/>
      <c r="K175" s="26"/>
      <c r="L175" s="26"/>
      <c r="M175" s="26"/>
      <c r="N175" s="26"/>
      <c r="O175" s="26"/>
      <c r="P175" s="26"/>
    </row>
    <row r="176" spans="1:37" x14ac:dyDescent="0.2">
      <c r="A176" s="10"/>
      <c r="B176" s="15"/>
      <c r="C176" s="27"/>
      <c r="D176" s="26"/>
      <c r="E176" s="26"/>
      <c r="F176" s="26"/>
      <c r="G176" s="26"/>
      <c r="H176" s="26"/>
      <c r="I176" s="26"/>
      <c r="J176" s="26"/>
      <c r="K176" s="26"/>
      <c r="L176" s="26"/>
      <c r="M176" s="26"/>
      <c r="N176" s="26"/>
      <c r="O176" s="26"/>
      <c r="P176" s="26"/>
    </row>
    <row r="177" spans="1:16" ht="12" customHeight="1" x14ac:dyDescent="0.2">
      <c r="A177" s="10"/>
      <c r="B177" s="15"/>
      <c r="C177" s="137" t="s">
        <v>210</v>
      </c>
      <c r="D177" s="137"/>
      <c r="E177" s="137"/>
      <c r="F177" s="137"/>
      <c r="G177" s="137"/>
      <c r="H177" s="137"/>
      <c r="I177" s="137"/>
      <c r="J177" s="137"/>
      <c r="K177" s="137"/>
      <c r="L177" s="137"/>
      <c r="M177" s="137"/>
      <c r="N177" s="137"/>
      <c r="O177" s="137"/>
      <c r="P177" s="137"/>
    </row>
    <row r="178" spans="1:16" x14ac:dyDescent="0.2">
      <c r="A178" s="10"/>
      <c r="B178" s="15"/>
      <c r="C178" s="137"/>
      <c r="D178" s="137"/>
      <c r="E178" s="137"/>
      <c r="F178" s="137"/>
      <c r="G178" s="137"/>
      <c r="H178" s="137"/>
      <c r="I178" s="137"/>
      <c r="J178" s="137"/>
      <c r="K178" s="137"/>
      <c r="L178" s="137"/>
      <c r="M178" s="137"/>
      <c r="N178" s="137"/>
      <c r="O178" s="137"/>
      <c r="P178" s="137"/>
    </row>
    <row r="179" spans="1:16" x14ac:dyDescent="0.2">
      <c r="A179" s="10"/>
      <c r="B179" s="15"/>
      <c r="C179" s="26"/>
      <c r="D179" s="26"/>
      <c r="E179" s="26"/>
      <c r="F179" s="26"/>
      <c r="G179" s="26"/>
      <c r="H179" s="26"/>
      <c r="I179" s="26"/>
      <c r="J179" s="26"/>
      <c r="K179" s="26"/>
      <c r="L179" s="26"/>
      <c r="M179" s="26"/>
      <c r="N179" s="26"/>
      <c r="O179" s="26"/>
      <c r="P179" s="26"/>
    </row>
    <row r="180" spans="1:16" x14ac:dyDescent="0.2">
      <c r="A180" s="10"/>
      <c r="B180" s="15"/>
      <c r="C180" s="27" t="s">
        <v>51</v>
      </c>
      <c r="D180" s="26"/>
      <c r="E180" s="26"/>
      <c r="F180" s="26"/>
      <c r="G180" s="26"/>
      <c r="H180" s="26"/>
      <c r="I180" s="26"/>
      <c r="J180" s="26"/>
      <c r="K180" s="26"/>
      <c r="L180" s="26"/>
      <c r="M180" s="26"/>
      <c r="N180" s="26"/>
      <c r="O180" s="26"/>
      <c r="P180" s="26"/>
    </row>
    <row r="181" spans="1:16" x14ac:dyDescent="0.2">
      <c r="A181" s="10"/>
      <c r="B181" s="15"/>
      <c r="C181" s="27"/>
      <c r="D181" s="26"/>
      <c r="E181" s="26"/>
      <c r="F181" s="26"/>
      <c r="G181" s="26"/>
      <c r="H181" s="26"/>
      <c r="I181" s="26"/>
      <c r="J181" s="26"/>
      <c r="K181" s="26"/>
      <c r="L181" s="26"/>
      <c r="M181" s="26"/>
      <c r="N181" s="26"/>
      <c r="O181" s="26"/>
      <c r="P181" s="26"/>
    </row>
    <row r="182" spans="1:16" ht="12" customHeight="1" x14ac:dyDescent="0.2">
      <c r="A182" s="10"/>
      <c r="B182" s="15"/>
      <c r="C182" s="231" t="s">
        <v>262</v>
      </c>
      <c r="D182" s="231"/>
      <c r="E182" s="231"/>
      <c r="F182" s="231"/>
      <c r="G182" s="231"/>
      <c r="H182" s="231"/>
      <c r="I182" s="231"/>
      <c r="J182" s="231"/>
      <c r="K182" s="231"/>
      <c r="L182" s="231"/>
      <c r="M182" s="231"/>
      <c r="N182" s="231"/>
      <c r="O182" s="231"/>
      <c r="P182" s="231"/>
    </row>
    <row r="183" spans="1:16" x14ac:dyDescent="0.2">
      <c r="A183" s="10"/>
      <c r="B183" s="15"/>
      <c r="C183" s="6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</row>
    <row r="184" spans="1:16" x14ac:dyDescent="0.2">
      <c r="A184" s="10"/>
      <c r="B184" s="25" t="s">
        <v>24</v>
      </c>
      <c r="C184" s="27" t="s">
        <v>52</v>
      </c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</row>
    <row r="185" spans="1:16" x14ac:dyDescent="0.2">
      <c r="A185" s="10"/>
      <c r="B185" s="25"/>
      <c r="C185" s="27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</row>
    <row r="186" spans="1:16" x14ac:dyDescent="0.2">
      <c r="A186" s="10"/>
      <c r="B186" s="15"/>
      <c r="C186" s="137" t="s">
        <v>210</v>
      </c>
      <c r="D186" s="137"/>
      <c r="E186" s="137"/>
      <c r="F186" s="137"/>
      <c r="G186" s="137"/>
      <c r="H186" s="137"/>
      <c r="I186" s="137"/>
      <c r="J186" s="137"/>
      <c r="K186" s="137"/>
      <c r="L186" s="137"/>
      <c r="M186" s="137"/>
      <c r="N186" s="137"/>
      <c r="O186" s="137"/>
      <c r="P186" s="137"/>
    </row>
    <row r="187" spans="1:16" x14ac:dyDescent="0.2">
      <c r="A187" s="10"/>
      <c r="B187" s="15"/>
      <c r="C187" s="137"/>
      <c r="D187" s="137"/>
      <c r="E187" s="137"/>
      <c r="F187" s="137"/>
      <c r="G187" s="137"/>
      <c r="H187" s="137"/>
      <c r="I187" s="137"/>
      <c r="J187" s="137"/>
      <c r="K187" s="137"/>
      <c r="L187" s="137"/>
      <c r="M187" s="137"/>
      <c r="N187" s="137"/>
      <c r="O187" s="137"/>
      <c r="P187" s="137"/>
    </row>
    <row r="188" spans="1:16" x14ac:dyDescent="0.2">
      <c r="A188" s="10"/>
      <c r="B188" s="15"/>
      <c r="C188" s="6"/>
      <c r="D188" s="140" t="s">
        <v>26</v>
      </c>
      <c r="E188" s="141"/>
      <c r="F188" s="141"/>
      <c r="G188" s="141"/>
      <c r="H188" s="141"/>
      <c r="I188" s="141"/>
      <c r="J188" s="141"/>
      <c r="K188" s="141"/>
      <c r="L188" s="142"/>
      <c r="M188" s="130">
        <v>2026</v>
      </c>
      <c r="N188" s="131"/>
      <c r="O188" s="132"/>
    </row>
    <row r="189" spans="1:16" x14ac:dyDescent="0.2">
      <c r="A189" s="10"/>
      <c r="B189" s="15"/>
      <c r="C189" s="6"/>
      <c r="D189" s="209" t="s">
        <v>187</v>
      </c>
      <c r="E189" s="210"/>
      <c r="F189" s="210"/>
      <c r="G189" s="210"/>
      <c r="H189" s="210"/>
      <c r="I189" s="210"/>
      <c r="J189" s="210"/>
      <c r="K189" s="210"/>
      <c r="L189" s="211"/>
      <c r="M189" s="123">
        <v>0</v>
      </c>
      <c r="N189" s="194"/>
      <c r="O189" s="195"/>
    </row>
    <row r="190" spans="1:16" x14ac:dyDescent="0.2">
      <c r="A190" s="10"/>
      <c r="B190" s="15"/>
      <c r="C190" s="6"/>
      <c r="D190" s="144" t="s">
        <v>53</v>
      </c>
      <c r="E190" s="145"/>
      <c r="F190" s="145"/>
      <c r="G190" s="145"/>
      <c r="H190" s="145"/>
      <c r="I190" s="145"/>
      <c r="J190" s="145"/>
      <c r="K190" s="145"/>
      <c r="L190" s="146"/>
      <c r="M190" s="228">
        <f>SUM(M189)</f>
        <v>0</v>
      </c>
      <c r="N190" s="229"/>
      <c r="O190" s="230"/>
    </row>
    <row r="191" spans="1:16" x14ac:dyDescent="0.2">
      <c r="A191" s="10"/>
      <c r="B191" s="15"/>
      <c r="C191" s="6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</row>
    <row r="192" spans="1:16" x14ac:dyDescent="0.2">
      <c r="A192" s="15"/>
      <c r="B192" s="2" t="s">
        <v>16</v>
      </c>
      <c r="C192" s="16" t="s">
        <v>17</v>
      </c>
      <c r="D192" s="15"/>
      <c r="E192" s="15"/>
      <c r="F192" s="15"/>
      <c r="G192" s="15"/>
      <c r="H192" s="15"/>
      <c r="I192" s="15"/>
      <c r="J192" s="15"/>
      <c r="K192" s="15"/>
      <c r="L192" s="15"/>
      <c r="M192" s="15"/>
      <c r="N192" s="15"/>
      <c r="O192" s="15"/>
      <c r="P192" s="15"/>
    </row>
    <row r="193" spans="1:16" x14ac:dyDescent="0.2">
      <c r="A193" s="15"/>
      <c r="B193" s="2"/>
      <c r="C193" s="16"/>
      <c r="D193" s="15"/>
      <c r="E193" s="15"/>
      <c r="F193" s="15"/>
      <c r="G193" s="15"/>
      <c r="H193" s="15"/>
      <c r="I193" s="15"/>
      <c r="J193" s="15"/>
      <c r="K193" s="15"/>
      <c r="L193" s="15"/>
      <c r="M193" s="15"/>
      <c r="N193" s="15"/>
      <c r="O193" s="15"/>
      <c r="P193" s="15"/>
    </row>
    <row r="194" spans="1:16" x14ac:dyDescent="0.2">
      <c r="A194" s="13"/>
      <c r="B194" s="13"/>
      <c r="C194" s="2" t="s">
        <v>2</v>
      </c>
      <c r="D194" s="13"/>
      <c r="E194" s="13"/>
      <c r="F194" s="13"/>
      <c r="G194" s="13"/>
      <c r="H194" s="13"/>
      <c r="I194" s="13"/>
      <c r="J194" s="13"/>
      <c r="K194" s="13"/>
      <c r="L194" s="13"/>
      <c r="M194" s="139">
        <v>6651075.2300000004</v>
      </c>
      <c r="N194" s="139"/>
      <c r="O194" s="139"/>
      <c r="P194" s="13"/>
    </row>
    <row r="195" spans="1:16" x14ac:dyDescent="0.2">
      <c r="A195" s="13"/>
      <c r="B195" s="13"/>
      <c r="C195" s="2"/>
      <c r="D195" s="13"/>
      <c r="E195" s="13"/>
      <c r="F195" s="13"/>
      <c r="G195" s="13"/>
      <c r="H195" s="13"/>
      <c r="I195" s="13"/>
      <c r="J195" s="13"/>
      <c r="K195" s="13"/>
      <c r="L195" s="13"/>
      <c r="M195" s="13"/>
      <c r="N195" s="13"/>
      <c r="O195" s="13"/>
      <c r="P195" s="13"/>
    </row>
    <row r="196" spans="1:16" s="24" customFormat="1" ht="11.25" x14ac:dyDescent="0.2">
      <c r="A196" s="73"/>
      <c r="B196" s="72"/>
      <c r="C196" s="73"/>
      <c r="D196" s="73"/>
      <c r="E196" s="73"/>
      <c r="F196" s="73"/>
      <c r="G196" s="73"/>
      <c r="H196" s="73"/>
      <c r="I196" s="73"/>
      <c r="J196" s="73"/>
      <c r="K196" s="73"/>
      <c r="L196" s="73"/>
      <c r="M196" s="73"/>
      <c r="N196" s="73"/>
      <c r="O196" s="74"/>
      <c r="P196" s="74"/>
    </row>
    <row r="197" spans="1:16" s="24" customFormat="1" ht="11.25" x14ac:dyDescent="0.2">
      <c r="B197" s="34"/>
      <c r="C197" s="76" t="s">
        <v>150</v>
      </c>
      <c r="D197" s="76"/>
      <c r="E197" s="76"/>
      <c r="F197" s="76"/>
      <c r="G197" s="76"/>
      <c r="H197" s="76"/>
      <c r="I197" s="76"/>
      <c r="J197" s="76"/>
      <c r="K197" s="76"/>
      <c r="L197" s="76"/>
      <c r="M197" s="76"/>
      <c r="N197" s="76"/>
      <c r="O197" s="77"/>
      <c r="P197" s="73"/>
    </row>
    <row r="198" spans="1:16" x14ac:dyDescent="0.2">
      <c r="A198" s="24"/>
      <c r="B198" s="34"/>
      <c r="C198" s="76" t="s">
        <v>151</v>
      </c>
      <c r="D198" s="76"/>
      <c r="E198" s="76"/>
      <c r="F198" s="76"/>
      <c r="G198" s="76"/>
      <c r="H198" s="76"/>
      <c r="I198" s="76"/>
      <c r="J198" s="76"/>
      <c r="K198" s="76"/>
      <c r="L198" s="76"/>
      <c r="M198" s="76"/>
      <c r="N198" s="76"/>
      <c r="O198" s="77"/>
      <c r="P198" s="77"/>
    </row>
    <row r="199" spans="1:16" x14ac:dyDescent="0.2">
      <c r="A199" s="24"/>
      <c r="B199" s="34"/>
      <c r="C199" s="35"/>
      <c r="D199" s="35"/>
      <c r="E199" s="35"/>
      <c r="F199" s="35"/>
      <c r="G199" s="35"/>
      <c r="H199" s="35"/>
      <c r="I199" s="35"/>
      <c r="J199" s="35"/>
      <c r="K199" s="35"/>
      <c r="L199" s="35"/>
      <c r="M199" s="35"/>
      <c r="N199" s="35"/>
      <c r="O199" s="35"/>
      <c r="P199" s="35"/>
    </row>
    <row r="200" spans="1:16" x14ac:dyDescent="0.2">
      <c r="B200" s="18"/>
      <c r="C200" s="14"/>
      <c r="D200" s="14"/>
      <c r="E200" s="14"/>
      <c r="F200" s="14"/>
      <c r="G200" s="14"/>
      <c r="H200" s="14"/>
      <c r="I200" s="14"/>
      <c r="J200" s="14"/>
      <c r="K200" s="14"/>
      <c r="L200" s="14"/>
      <c r="M200" s="14"/>
      <c r="N200" s="14"/>
      <c r="O200" s="14"/>
      <c r="P200" s="14"/>
    </row>
    <row r="201" spans="1:16" x14ac:dyDescent="0.2">
      <c r="B201" s="18"/>
      <c r="C201" s="14"/>
      <c r="D201" s="140" t="s">
        <v>26</v>
      </c>
      <c r="E201" s="141"/>
      <c r="F201" s="141"/>
      <c r="G201" s="141"/>
      <c r="H201" s="141"/>
      <c r="I201" s="141"/>
      <c r="J201" s="141"/>
      <c r="K201" s="141"/>
      <c r="L201" s="142"/>
      <c r="M201" s="130" t="s">
        <v>31</v>
      </c>
      <c r="N201" s="131"/>
      <c r="O201" s="132"/>
    </row>
    <row r="202" spans="1:16" x14ac:dyDescent="0.2">
      <c r="B202" s="18"/>
      <c r="C202" s="14"/>
      <c r="D202" s="127" t="s">
        <v>188</v>
      </c>
      <c r="E202" s="127"/>
      <c r="F202" s="127"/>
      <c r="G202" s="127"/>
      <c r="H202" s="127"/>
      <c r="I202" s="127"/>
      <c r="J202" s="127"/>
      <c r="K202" s="127"/>
      <c r="L202" s="127"/>
      <c r="M202" s="135">
        <v>9061733.6899999995</v>
      </c>
      <c r="N202" s="135"/>
      <c r="O202" s="135"/>
    </row>
    <row r="203" spans="1:16" x14ac:dyDescent="0.2">
      <c r="B203" s="18"/>
      <c r="C203" s="14"/>
      <c r="D203" s="128" t="s">
        <v>154</v>
      </c>
      <c r="E203" s="128"/>
      <c r="F203" s="128"/>
      <c r="G203" s="128"/>
      <c r="H203" s="128"/>
      <c r="I203" s="128"/>
      <c r="J203" s="128"/>
      <c r="K203" s="128"/>
      <c r="L203" s="128"/>
      <c r="M203" s="136">
        <f>SUM(M202:O202)</f>
        <v>9061733.6899999995</v>
      </c>
      <c r="N203" s="136"/>
      <c r="O203" s="136"/>
    </row>
    <row r="204" spans="1:16" x14ac:dyDescent="0.2">
      <c r="B204" s="18"/>
      <c r="C204" s="14"/>
      <c r="D204" s="127" t="s">
        <v>189</v>
      </c>
      <c r="E204" s="127"/>
      <c r="F204" s="127"/>
      <c r="G204" s="127"/>
      <c r="H204" s="127"/>
      <c r="I204" s="127"/>
      <c r="J204" s="127"/>
      <c r="K204" s="127"/>
      <c r="L204" s="127"/>
      <c r="M204" s="135">
        <v>8034612</v>
      </c>
      <c r="N204" s="135"/>
      <c r="O204" s="135"/>
    </row>
    <row r="205" spans="1:16" x14ac:dyDescent="0.2">
      <c r="B205" s="18"/>
      <c r="C205" s="14"/>
      <c r="D205" s="128" t="s">
        <v>54</v>
      </c>
      <c r="E205" s="128"/>
      <c r="F205" s="128"/>
      <c r="G205" s="128"/>
      <c r="H205" s="128"/>
      <c r="I205" s="128"/>
      <c r="J205" s="128"/>
      <c r="K205" s="128"/>
      <c r="L205" s="128"/>
      <c r="M205" s="136">
        <f>SUM(M204:O204)</f>
        <v>8034612</v>
      </c>
      <c r="N205" s="136"/>
      <c r="O205" s="136"/>
      <c r="P205" s="83"/>
    </row>
    <row r="206" spans="1:16" x14ac:dyDescent="0.2">
      <c r="B206" s="18"/>
      <c r="C206" s="14"/>
      <c r="D206" s="127" t="s">
        <v>242</v>
      </c>
      <c r="E206" s="127"/>
      <c r="F206" s="127"/>
      <c r="G206" s="127"/>
      <c r="H206" s="127"/>
      <c r="I206" s="127"/>
      <c r="J206" s="127"/>
      <c r="K206" s="127"/>
      <c r="L206" s="127"/>
      <c r="M206" s="135">
        <v>0</v>
      </c>
      <c r="N206" s="135"/>
      <c r="O206" s="135"/>
    </row>
    <row r="207" spans="1:16" x14ac:dyDescent="0.2">
      <c r="B207" s="18"/>
      <c r="C207" s="14"/>
      <c r="D207" s="128" t="s">
        <v>155</v>
      </c>
      <c r="E207" s="128"/>
      <c r="F207" s="128"/>
      <c r="G207" s="128"/>
      <c r="H207" s="128"/>
      <c r="I207" s="128"/>
      <c r="J207" s="128"/>
      <c r="K207" s="128"/>
      <c r="L207" s="128"/>
      <c r="M207" s="136">
        <f>+M206</f>
        <v>0</v>
      </c>
      <c r="N207" s="136"/>
      <c r="O207" s="136"/>
    </row>
    <row r="208" spans="1:16" x14ac:dyDescent="0.2">
      <c r="B208" s="18"/>
      <c r="C208" s="14"/>
      <c r="D208" s="127" t="s">
        <v>190</v>
      </c>
      <c r="E208" s="127"/>
      <c r="F208" s="127"/>
      <c r="G208" s="127"/>
      <c r="H208" s="127"/>
      <c r="I208" s="127"/>
      <c r="J208" s="127"/>
      <c r="K208" s="127"/>
      <c r="L208" s="127"/>
      <c r="M208" s="135">
        <v>21292.65</v>
      </c>
      <c r="N208" s="135"/>
      <c r="O208" s="135"/>
    </row>
    <row r="209" spans="1:16" x14ac:dyDescent="0.2">
      <c r="B209" s="18"/>
      <c r="C209" s="14"/>
      <c r="D209" s="128" t="s">
        <v>156</v>
      </c>
      <c r="E209" s="128"/>
      <c r="F209" s="128"/>
      <c r="G209" s="128"/>
      <c r="H209" s="128"/>
      <c r="I209" s="128"/>
      <c r="J209" s="128"/>
      <c r="K209" s="128"/>
      <c r="L209" s="128"/>
      <c r="M209" s="136">
        <f>+M208</f>
        <v>21292.65</v>
      </c>
      <c r="N209" s="136"/>
      <c r="O209" s="136"/>
    </row>
    <row r="210" spans="1:16" x14ac:dyDescent="0.2">
      <c r="B210" s="18"/>
      <c r="C210" s="14"/>
      <c r="D210" s="127" t="s">
        <v>264</v>
      </c>
      <c r="E210" s="127"/>
      <c r="F210" s="127"/>
      <c r="G210" s="127"/>
      <c r="H210" s="127"/>
      <c r="I210" s="127"/>
      <c r="J210" s="127"/>
      <c r="K210" s="127"/>
      <c r="L210" s="127"/>
      <c r="M210" s="135">
        <v>0</v>
      </c>
      <c r="N210" s="135"/>
      <c r="O210" s="135"/>
    </row>
    <row r="211" spans="1:16" x14ac:dyDescent="0.2">
      <c r="B211" s="18"/>
      <c r="C211" s="14"/>
      <c r="D211" s="128" t="s">
        <v>263</v>
      </c>
      <c r="E211" s="128"/>
      <c r="F211" s="128"/>
      <c r="G211" s="128"/>
      <c r="H211" s="128"/>
      <c r="I211" s="128"/>
      <c r="J211" s="128"/>
      <c r="K211" s="128"/>
      <c r="L211" s="128"/>
      <c r="M211" s="136">
        <f>+M210</f>
        <v>0</v>
      </c>
      <c r="N211" s="136"/>
      <c r="O211" s="136"/>
      <c r="P211" s="83"/>
    </row>
    <row r="212" spans="1:16" x14ac:dyDescent="0.2">
      <c r="B212" s="18"/>
      <c r="C212" s="14"/>
      <c r="D212" s="127" t="s">
        <v>191</v>
      </c>
      <c r="E212" s="127"/>
      <c r="F212" s="127"/>
      <c r="G212" s="127"/>
      <c r="H212" s="127"/>
      <c r="I212" s="127"/>
      <c r="J212" s="127"/>
      <c r="K212" s="127"/>
      <c r="L212" s="127"/>
      <c r="M212" s="135" t="s">
        <v>205</v>
      </c>
      <c r="N212" s="135"/>
      <c r="O212" s="135"/>
    </row>
    <row r="213" spans="1:16" x14ac:dyDescent="0.2">
      <c r="B213" s="18"/>
      <c r="C213" s="14"/>
      <c r="D213" s="128" t="s">
        <v>157</v>
      </c>
      <c r="E213" s="128"/>
      <c r="F213" s="128"/>
      <c r="G213" s="128"/>
      <c r="H213" s="128"/>
      <c r="I213" s="128"/>
      <c r="J213" s="128"/>
      <c r="K213" s="128"/>
      <c r="L213" s="128"/>
      <c r="M213" s="136">
        <f>SUM(M212)</f>
        <v>0</v>
      </c>
      <c r="N213" s="136"/>
      <c r="O213" s="136"/>
    </row>
    <row r="214" spans="1:16" x14ac:dyDescent="0.2">
      <c r="B214" s="18"/>
      <c r="C214" s="14"/>
      <c r="D214" s="127" t="s">
        <v>192</v>
      </c>
      <c r="E214" s="127"/>
      <c r="F214" s="127"/>
      <c r="G214" s="127"/>
      <c r="H214" s="127"/>
      <c r="I214" s="127"/>
      <c r="J214" s="127"/>
      <c r="K214" s="127"/>
      <c r="L214" s="127"/>
      <c r="M214" s="135" t="s">
        <v>205</v>
      </c>
      <c r="N214" s="135"/>
      <c r="O214" s="135"/>
    </row>
    <row r="215" spans="1:16" x14ac:dyDescent="0.2">
      <c r="B215" s="18"/>
      <c r="C215" s="14"/>
      <c r="D215" s="128" t="s">
        <v>158</v>
      </c>
      <c r="E215" s="128"/>
      <c r="F215" s="128"/>
      <c r="G215" s="128"/>
      <c r="H215" s="128"/>
      <c r="I215" s="128"/>
      <c r="J215" s="128"/>
      <c r="K215" s="128"/>
      <c r="L215" s="128"/>
      <c r="M215" s="136">
        <f>SUM(M214)</f>
        <v>0</v>
      </c>
      <c r="N215" s="136"/>
      <c r="O215" s="136"/>
    </row>
    <row r="216" spans="1:16" x14ac:dyDescent="0.2">
      <c r="B216" s="18"/>
      <c r="C216" s="14"/>
      <c r="D216" s="127" t="s">
        <v>193</v>
      </c>
      <c r="E216" s="127"/>
      <c r="F216" s="127"/>
      <c r="G216" s="127"/>
      <c r="H216" s="127"/>
      <c r="I216" s="127"/>
      <c r="J216" s="127"/>
      <c r="K216" s="127"/>
      <c r="L216" s="127"/>
      <c r="M216" s="135" t="s">
        <v>205</v>
      </c>
      <c r="N216" s="135"/>
      <c r="O216" s="135"/>
    </row>
    <row r="217" spans="1:16" x14ac:dyDescent="0.2">
      <c r="B217" s="18"/>
      <c r="C217" s="14"/>
      <c r="D217" s="128" t="s">
        <v>158</v>
      </c>
      <c r="E217" s="128"/>
      <c r="F217" s="128"/>
      <c r="G217" s="128"/>
      <c r="H217" s="128"/>
      <c r="I217" s="128"/>
      <c r="J217" s="128"/>
      <c r="K217" s="128"/>
      <c r="L217" s="128"/>
      <c r="M217" s="136">
        <f>SUM(M216)</f>
        <v>0</v>
      </c>
      <c r="N217" s="136"/>
      <c r="O217" s="136"/>
      <c r="P217" s="14"/>
    </row>
    <row r="218" spans="1:16" x14ac:dyDescent="0.2">
      <c r="B218" s="18"/>
      <c r="C218" s="75" t="s">
        <v>205</v>
      </c>
      <c r="D218" s="127" t="s">
        <v>194</v>
      </c>
      <c r="E218" s="127"/>
      <c r="F218" s="127"/>
      <c r="G218" s="127"/>
      <c r="H218" s="127"/>
      <c r="I218" s="127"/>
      <c r="J218" s="127"/>
      <c r="K218" s="127"/>
      <c r="L218" s="127"/>
      <c r="M218" s="135" t="s">
        <v>205</v>
      </c>
      <c r="N218" s="135"/>
      <c r="O218" s="135"/>
      <c r="P218" s="105"/>
    </row>
    <row r="219" spans="1:16" x14ac:dyDescent="0.2">
      <c r="B219" s="18"/>
      <c r="C219" s="14"/>
      <c r="D219" s="128" t="s">
        <v>159</v>
      </c>
      <c r="E219" s="128"/>
      <c r="F219" s="128"/>
      <c r="G219" s="128"/>
      <c r="H219" s="128"/>
      <c r="I219" s="128"/>
      <c r="J219" s="128"/>
      <c r="K219" s="128"/>
      <c r="L219" s="128"/>
      <c r="M219" s="136">
        <f>SUM(M218)</f>
        <v>0</v>
      </c>
      <c r="N219" s="136"/>
      <c r="O219" s="136"/>
      <c r="P219" s="14"/>
    </row>
    <row r="220" spans="1:16" x14ac:dyDescent="0.2">
      <c r="B220" s="18"/>
      <c r="C220" s="14"/>
      <c r="D220" s="14"/>
      <c r="E220" s="14"/>
      <c r="F220" s="144" t="s">
        <v>265</v>
      </c>
      <c r="G220" s="145"/>
      <c r="H220" s="145"/>
      <c r="I220" s="145"/>
      <c r="J220" s="145"/>
      <c r="K220" s="145"/>
      <c r="L220" s="146"/>
      <c r="M220" s="136">
        <f>+M203+M205+M209+M211</f>
        <v>17117638.339999996</v>
      </c>
      <c r="N220" s="136"/>
      <c r="O220" s="136"/>
      <c r="P220" s="14"/>
    </row>
    <row r="221" spans="1:16" x14ac:dyDescent="0.2">
      <c r="B221" s="18"/>
      <c r="C221" s="71"/>
      <c r="D221" s="71"/>
      <c r="E221" s="71"/>
      <c r="F221" s="71"/>
      <c r="G221" s="71"/>
      <c r="H221" s="71"/>
      <c r="I221" s="71"/>
      <c r="J221" s="71"/>
      <c r="K221" s="71"/>
      <c r="L221" s="71"/>
      <c r="M221" s="71"/>
      <c r="N221" s="71"/>
      <c r="O221" s="71"/>
      <c r="P221" s="71"/>
    </row>
    <row r="222" spans="1:16" x14ac:dyDescent="0.2">
      <c r="A222" s="6"/>
      <c r="B222" s="6"/>
      <c r="C222" s="2" t="s">
        <v>11</v>
      </c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</row>
    <row r="223" spans="1:16" x14ac:dyDescent="0.2">
      <c r="A223" s="6"/>
      <c r="B223" s="6"/>
      <c r="C223" s="2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</row>
    <row r="224" spans="1:16" ht="12" customHeight="1" x14ac:dyDescent="0.2">
      <c r="A224" s="6"/>
      <c r="B224" s="20" t="s">
        <v>23</v>
      </c>
      <c r="C224" s="208" t="s">
        <v>22</v>
      </c>
      <c r="D224" s="208"/>
      <c r="E224" s="208"/>
      <c r="F224" s="208"/>
      <c r="G224" s="208"/>
      <c r="H224" s="208"/>
      <c r="I224" s="208"/>
      <c r="J224" s="208"/>
      <c r="K224" s="208"/>
      <c r="L224" s="208"/>
      <c r="M224" s="208"/>
      <c r="N224" s="208"/>
      <c r="O224" s="208"/>
      <c r="P224" s="208"/>
    </row>
    <row r="225" spans="1:21" x14ac:dyDescent="0.2">
      <c r="A225" s="6"/>
      <c r="B225" s="20"/>
      <c r="C225" s="208"/>
      <c r="D225" s="208"/>
      <c r="E225" s="208"/>
      <c r="F225" s="208"/>
      <c r="G225" s="208"/>
      <c r="H225" s="208"/>
      <c r="I225" s="208"/>
      <c r="J225" s="208"/>
      <c r="K225" s="208"/>
      <c r="L225" s="208"/>
      <c r="M225" s="208"/>
      <c r="N225" s="208"/>
      <c r="O225" s="208"/>
      <c r="P225" s="208"/>
    </row>
    <row r="226" spans="1:21" x14ac:dyDescent="0.2">
      <c r="A226" s="6"/>
      <c r="B226" s="17"/>
      <c r="C226" s="208"/>
      <c r="D226" s="208"/>
      <c r="E226" s="208"/>
      <c r="F226" s="208"/>
      <c r="G226" s="208"/>
      <c r="H226" s="208"/>
      <c r="I226" s="208"/>
      <c r="J226" s="208"/>
      <c r="K226" s="208"/>
      <c r="L226" s="208"/>
      <c r="M226" s="208"/>
      <c r="N226" s="208"/>
      <c r="O226" s="208"/>
      <c r="P226" s="208"/>
    </row>
    <row r="227" spans="1:21" x14ac:dyDescent="0.2">
      <c r="A227" s="6"/>
      <c r="B227" s="17"/>
      <c r="C227" s="6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109"/>
      <c r="R227" s="109"/>
      <c r="S227" s="109"/>
      <c r="T227" s="109"/>
      <c r="U227" s="109"/>
    </row>
    <row r="228" spans="1:21" x14ac:dyDescent="0.2">
      <c r="A228" s="6"/>
      <c r="B228" s="17"/>
      <c r="C228" s="6"/>
      <c r="D228" s="6"/>
      <c r="E228" s="140" t="s">
        <v>26</v>
      </c>
      <c r="F228" s="141"/>
      <c r="G228" s="141"/>
      <c r="H228" s="141"/>
      <c r="I228" s="141"/>
      <c r="J228" s="141"/>
      <c r="K228" s="142"/>
      <c r="L228" s="130" t="s">
        <v>31</v>
      </c>
      <c r="M228" s="131"/>
      <c r="N228" s="132"/>
      <c r="P228" s="6"/>
      <c r="Q228" s="109"/>
      <c r="R228" s="109"/>
      <c r="S228" s="109"/>
      <c r="T228" s="109"/>
      <c r="U228" s="109"/>
    </row>
    <row r="229" spans="1:21" x14ac:dyDescent="0.2">
      <c r="A229" s="6"/>
      <c r="B229" s="17"/>
      <c r="C229" s="6"/>
      <c r="D229" s="6"/>
      <c r="E229" s="127" t="s">
        <v>195</v>
      </c>
      <c r="F229" s="127"/>
      <c r="G229" s="127"/>
      <c r="H229" s="127"/>
      <c r="I229" s="127"/>
      <c r="J229" s="127"/>
      <c r="K229" s="127"/>
      <c r="L229" s="135">
        <v>7922281.7800000003</v>
      </c>
      <c r="M229" s="135"/>
      <c r="N229" s="135"/>
      <c r="P229" s="6"/>
      <c r="Q229" s="107"/>
      <c r="R229" s="107"/>
      <c r="S229" s="109"/>
      <c r="T229" s="109"/>
      <c r="U229" s="109"/>
    </row>
    <row r="230" spans="1:21" x14ac:dyDescent="0.2">
      <c r="A230" s="6"/>
      <c r="B230" s="17"/>
      <c r="C230" s="6"/>
      <c r="D230" s="6"/>
      <c r="E230" s="127" t="s">
        <v>196</v>
      </c>
      <c r="F230" s="127"/>
      <c r="G230" s="127"/>
      <c r="H230" s="127"/>
      <c r="I230" s="127"/>
      <c r="J230" s="127"/>
      <c r="K230" s="127"/>
      <c r="L230" s="135">
        <v>2457806.23</v>
      </c>
      <c r="M230" s="135"/>
      <c r="N230" s="135"/>
      <c r="P230" s="6"/>
      <c r="Q230" s="107"/>
      <c r="R230" s="107"/>
      <c r="S230" s="109"/>
      <c r="T230" s="109"/>
      <c r="U230" s="109"/>
    </row>
    <row r="231" spans="1:21" x14ac:dyDescent="0.2">
      <c r="A231" s="6"/>
      <c r="B231" s="17"/>
      <c r="C231" s="6"/>
      <c r="D231" s="6"/>
      <c r="E231" s="127" t="s">
        <v>197</v>
      </c>
      <c r="F231" s="127"/>
      <c r="G231" s="127"/>
      <c r="H231" s="127"/>
      <c r="I231" s="127"/>
      <c r="J231" s="127"/>
      <c r="K231" s="127"/>
      <c r="L231" s="135">
        <v>0</v>
      </c>
      <c r="M231" s="135"/>
      <c r="N231" s="135"/>
      <c r="P231" s="6"/>
      <c r="Q231" s="107"/>
      <c r="R231" s="107"/>
      <c r="S231" s="109"/>
      <c r="T231" s="109"/>
      <c r="U231" s="109"/>
    </row>
    <row r="232" spans="1:21" x14ac:dyDescent="0.2">
      <c r="A232" s="6"/>
      <c r="B232" s="17"/>
      <c r="C232" s="6"/>
      <c r="D232" s="6"/>
      <c r="E232" s="127" t="s">
        <v>198</v>
      </c>
      <c r="F232" s="127"/>
      <c r="G232" s="127"/>
      <c r="H232" s="127"/>
      <c r="I232" s="127"/>
      <c r="J232" s="127"/>
      <c r="K232" s="127"/>
      <c r="L232" s="135">
        <v>0</v>
      </c>
      <c r="M232" s="135"/>
      <c r="N232" s="135"/>
      <c r="P232" s="6"/>
      <c r="Q232" s="107"/>
      <c r="R232" s="107"/>
      <c r="S232" s="109"/>
      <c r="T232" s="109"/>
      <c r="U232" s="109"/>
    </row>
    <row r="233" spans="1:21" x14ac:dyDescent="0.2">
      <c r="A233" s="6"/>
      <c r="B233" s="17"/>
      <c r="C233" s="6"/>
      <c r="D233" s="6"/>
      <c r="E233" s="127" t="s">
        <v>199</v>
      </c>
      <c r="F233" s="127"/>
      <c r="G233" s="127"/>
      <c r="H233" s="127"/>
      <c r="I233" s="127"/>
      <c r="J233" s="127"/>
      <c r="K233" s="127"/>
      <c r="L233" s="135">
        <v>0</v>
      </c>
      <c r="M233" s="135"/>
      <c r="N233" s="135"/>
      <c r="P233" s="6"/>
      <c r="Q233" s="107"/>
      <c r="R233" s="107"/>
      <c r="S233" s="109"/>
      <c r="T233" s="109"/>
      <c r="U233" s="109"/>
    </row>
    <row r="234" spans="1:21" x14ac:dyDescent="0.2">
      <c r="A234" s="6"/>
      <c r="B234" s="17"/>
      <c r="C234" s="6"/>
      <c r="D234" s="6"/>
      <c r="E234" s="100" t="s">
        <v>248</v>
      </c>
      <c r="F234" s="101"/>
      <c r="G234" s="101"/>
      <c r="H234" s="101"/>
      <c r="I234" s="101"/>
      <c r="J234" s="101"/>
      <c r="K234" s="102"/>
      <c r="L234" s="135">
        <v>0</v>
      </c>
      <c r="M234" s="135"/>
      <c r="N234" s="135"/>
      <c r="P234" s="6"/>
      <c r="Q234" s="96"/>
      <c r="R234" s="96"/>
      <c r="S234" s="109"/>
      <c r="T234" s="109"/>
      <c r="U234" s="109"/>
    </row>
    <row r="235" spans="1:21" x14ac:dyDescent="0.2">
      <c r="A235" s="6"/>
      <c r="B235" s="17"/>
      <c r="C235" s="6"/>
      <c r="D235" s="6"/>
      <c r="E235" s="144" t="s">
        <v>152</v>
      </c>
      <c r="F235" s="145"/>
      <c r="G235" s="145"/>
      <c r="H235" s="145"/>
      <c r="I235" s="145"/>
      <c r="J235" s="145"/>
      <c r="K235" s="146"/>
      <c r="L235" s="136">
        <f>SUM(L229:N234)</f>
        <v>10380088.01</v>
      </c>
      <c r="M235" s="136"/>
      <c r="N235" s="136"/>
      <c r="P235" s="6"/>
      <c r="Q235" s="109"/>
      <c r="R235" s="109"/>
      <c r="S235" s="109"/>
      <c r="T235" s="109"/>
      <c r="U235" s="109"/>
    </row>
    <row r="236" spans="1:21" x14ac:dyDescent="0.2">
      <c r="A236" s="6"/>
      <c r="B236" s="17"/>
      <c r="C236" s="6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109"/>
      <c r="R236" s="109"/>
      <c r="S236" s="109"/>
      <c r="T236" s="109"/>
      <c r="U236" s="109"/>
    </row>
    <row r="237" spans="1:21" x14ac:dyDescent="0.2">
      <c r="A237" s="6"/>
      <c r="B237" s="17"/>
      <c r="C237" s="26" t="s">
        <v>55</v>
      </c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109"/>
      <c r="R237" s="109"/>
      <c r="S237" s="109"/>
      <c r="T237" s="109"/>
      <c r="U237" s="109"/>
    </row>
    <row r="238" spans="1:21" x14ac:dyDescent="0.2">
      <c r="A238" s="6"/>
      <c r="B238" s="17"/>
      <c r="C238" s="6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109"/>
      <c r="R238" s="109"/>
      <c r="S238" s="109"/>
      <c r="T238" s="109"/>
      <c r="U238" s="109"/>
    </row>
    <row r="239" spans="1:21" x14ac:dyDescent="0.2">
      <c r="A239" s="6"/>
      <c r="B239" s="17"/>
      <c r="C239" s="140" t="s">
        <v>26</v>
      </c>
      <c r="D239" s="141"/>
      <c r="E239" s="141"/>
      <c r="F239" s="141"/>
      <c r="G239" s="141"/>
      <c r="H239" s="141"/>
      <c r="I239" s="141"/>
      <c r="J239" s="142"/>
      <c r="K239" s="130" t="s">
        <v>31</v>
      </c>
      <c r="L239" s="131"/>
      <c r="M239" s="132"/>
      <c r="N239" s="130" t="s">
        <v>35</v>
      </c>
      <c r="O239" s="131"/>
      <c r="P239" s="132"/>
      <c r="Q239" s="109"/>
      <c r="R239" s="109"/>
      <c r="S239" s="109"/>
      <c r="T239" s="109"/>
      <c r="U239" s="109"/>
    </row>
    <row r="240" spans="1:21" x14ac:dyDescent="0.2">
      <c r="A240" s="6"/>
      <c r="B240" s="17"/>
      <c r="C240" s="78" t="s">
        <v>243</v>
      </c>
      <c r="D240" s="81"/>
      <c r="E240" s="81"/>
      <c r="F240" s="81"/>
      <c r="G240" s="81"/>
      <c r="H240" s="81"/>
      <c r="I240" s="81"/>
      <c r="J240" s="82"/>
      <c r="K240" s="156">
        <v>4256966.7300000004</v>
      </c>
      <c r="L240" s="157"/>
      <c r="M240" s="158"/>
      <c r="N240" s="159">
        <f>+K240/L235</f>
        <v>0.41010892450034253</v>
      </c>
      <c r="O240" s="160"/>
      <c r="P240" s="161"/>
      <c r="Q240" s="109"/>
      <c r="R240" s="109"/>
      <c r="S240" s="109"/>
      <c r="T240" s="109"/>
      <c r="U240" s="109"/>
    </row>
    <row r="241" spans="1:21" x14ac:dyDescent="0.2">
      <c r="A241" s="6"/>
      <c r="B241" s="17"/>
      <c r="C241" s="78" t="s">
        <v>244</v>
      </c>
      <c r="D241" s="79"/>
      <c r="E241" s="79"/>
      <c r="F241" s="79"/>
      <c r="G241" s="79"/>
      <c r="H241" s="79"/>
      <c r="I241" s="79"/>
      <c r="J241" s="80"/>
      <c r="K241" s="156">
        <v>1077614.83</v>
      </c>
      <c r="L241" s="157"/>
      <c r="M241" s="158"/>
      <c r="N241" s="159">
        <f>+K241/L235</f>
        <v>0.10381557737871243</v>
      </c>
      <c r="O241" s="160"/>
      <c r="P241" s="161"/>
      <c r="Q241" s="109"/>
      <c r="R241" s="109"/>
      <c r="S241" s="109"/>
      <c r="T241" s="109"/>
      <c r="U241" s="109"/>
    </row>
    <row r="242" spans="1:21" x14ac:dyDescent="0.2">
      <c r="A242" s="6"/>
      <c r="B242" s="17"/>
      <c r="C242" s="78" t="s">
        <v>245</v>
      </c>
      <c r="D242" s="79"/>
      <c r="E242" s="79"/>
      <c r="F242" s="79"/>
      <c r="G242" s="79"/>
      <c r="H242" s="79"/>
      <c r="I242" s="79"/>
      <c r="J242" s="80"/>
      <c r="K242" s="156">
        <v>2587700.2200000002</v>
      </c>
      <c r="L242" s="157"/>
      <c r="M242" s="158"/>
      <c r="N242" s="159">
        <f>+K242/L235</f>
        <v>0.24929463194406964</v>
      </c>
      <c r="O242" s="160"/>
      <c r="P242" s="161"/>
      <c r="Q242" s="109"/>
      <c r="R242" s="109"/>
      <c r="S242" s="109"/>
      <c r="T242" s="109"/>
      <c r="U242" s="109"/>
    </row>
    <row r="243" spans="1:21" x14ac:dyDescent="0.2">
      <c r="A243" s="6"/>
      <c r="B243" s="17"/>
      <c r="C243" s="100" t="s">
        <v>236</v>
      </c>
      <c r="D243" s="101"/>
      <c r="E243" s="101"/>
      <c r="F243" s="101"/>
      <c r="G243" s="101"/>
      <c r="H243" s="101"/>
      <c r="I243" s="101"/>
      <c r="J243" s="102"/>
      <c r="K243" s="156">
        <v>2457806.23</v>
      </c>
      <c r="L243" s="157"/>
      <c r="M243" s="158"/>
      <c r="N243" s="159">
        <f>+K243/L235</f>
        <v>0.23678086617687552</v>
      </c>
      <c r="O243" s="160"/>
      <c r="P243" s="161"/>
      <c r="Q243" s="109"/>
      <c r="R243" s="109"/>
      <c r="S243" s="109"/>
      <c r="T243" s="109"/>
      <c r="U243" s="109"/>
    </row>
    <row r="244" spans="1:21" x14ac:dyDescent="0.2">
      <c r="A244" s="6"/>
      <c r="B244" s="17"/>
      <c r="C244" s="78" t="s">
        <v>248</v>
      </c>
      <c r="D244" s="79"/>
      <c r="E244" s="79"/>
      <c r="F244" s="79"/>
      <c r="G244" s="79"/>
      <c r="H244" s="79"/>
      <c r="I244" s="79"/>
      <c r="J244" s="80"/>
      <c r="K244" s="156">
        <v>0</v>
      </c>
      <c r="L244" s="157"/>
      <c r="M244" s="158"/>
      <c r="N244" s="159">
        <f>+K244/L235</f>
        <v>0</v>
      </c>
      <c r="O244" s="160"/>
      <c r="P244" s="161"/>
      <c r="Q244" s="109"/>
      <c r="R244" s="109"/>
      <c r="S244" s="109"/>
      <c r="T244" s="109"/>
      <c r="U244" s="109"/>
    </row>
    <row r="245" spans="1:21" x14ac:dyDescent="0.2">
      <c r="A245" s="6"/>
      <c r="B245" s="17"/>
      <c r="C245" s="96"/>
      <c r="D245" s="96"/>
      <c r="E245" s="96"/>
      <c r="F245" s="96"/>
      <c r="G245" s="96"/>
      <c r="H245" s="96"/>
      <c r="I245" s="96"/>
      <c r="J245" s="96"/>
      <c r="K245" s="97"/>
      <c r="L245" s="97"/>
      <c r="M245" s="97"/>
      <c r="N245" s="98"/>
      <c r="O245" s="98"/>
      <c r="P245" s="98"/>
      <c r="Q245" s="109"/>
      <c r="R245" s="109"/>
      <c r="S245" s="109"/>
      <c r="T245" s="109"/>
      <c r="U245" s="109"/>
    </row>
    <row r="246" spans="1:21" s="24" customFormat="1" x14ac:dyDescent="0.2">
      <c r="A246" s="6"/>
      <c r="B246" s="17"/>
      <c r="C246" s="6"/>
      <c r="D246" s="6"/>
      <c r="E246" s="6"/>
      <c r="F246" s="6"/>
      <c r="G246" s="6"/>
      <c r="H246" s="6"/>
      <c r="I246" s="6"/>
      <c r="J246" s="113" t="s">
        <v>205</v>
      </c>
      <c r="K246" s="6"/>
      <c r="L246" s="6"/>
      <c r="M246" s="6"/>
      <c r="N246" s="6"/>
      <c r="O246" s="6"/>
      <c r="P246" s="6"/>
      <c r="Q246" s="106"/>
      <c r="R246" s="106"/>
      <c r="S246" s="106"/>
      <c r="T246" s="106"/>
      <c r="U246" s="106"/>
    </row>
    <row r="247" spans="1:21" s="24" customFormat="1" x14ac:dyDescent="0.2">
      <c r="A247" s="1"/>
      <c r="B247" s="21" t="s">
        <v>14</v>
      </c>
      <c r="C247" s="12" t="s">
        <v>15</v>
      </c>
      <c r="D247" s="7"/>
      <c r="E247" s="7"/>
      <c r="F247" s="7"/>
      <c r="G247" s="7"/>
      <c r="H247" s="7"/>
      <c r="I247" s="7"/>
      <c r="J247" s="7"/>
      <c r="K247" s="7"/>
      <c r="L247" s="7"/>
      <c r="M247" s="7"/>
      <c r="N247" s="7"/>
      <c r="O247" s="7"/>
      <c r="P247" s="7"/>
      <c r="Q247" s="106"/>
      <c r="R247" s="106"/>
      <c r="S247" s="106"/>
      <c r="T247" s="106"/>
      <c r="U247" s="106"/>
    </row>
    <row r="248" spans="1:21" s="24" customFormat="1" x14ac:dyDescent="0.2">
      <c r="A248" s="1"/>
      <c r="B248" s="21"/>
      <c r="C248" s="12"/>
      <c r="D248" s="7"/>
      <c r="E248" s="7"/>
      <c r="F248" s="7"/>
      <c r="G248" s="7"/>
      <c r="H248" s="7"/>
      <c r="I248" s="7"/>
      <c r="J248" s="7"/>
      <c r="K248" s="7"/>
      <c r="L248" s="7"/>
      <c r="M248" s="7"/>
      <c r="N248" s="7"/>
      <c r="O248" s="7"/>
      <c r="P248" s="7"/>
      <c r="Q248" s="106"/>
      <c r="R248" s="106"/>
      <c r="S248" s="106"/>
      <c r="T248" s="106"/>
      <c r="U248" s="106"/>
    </row>
    <row r="249" spans="1:21" s="24" customFormat="1" x14ac:dyDescent="0.2">
      <c r="A249" s="1"/>
      <c r="B249" s="21"/>
      <c r="C249" s="7" t="s">
        <v>266</v>
      </c>
      <c r="D249" s="7"/>
      <c r="E249" s="7"/>
      <c r="F249" s="7"/>
      <c r="G249" s="7"/>
      <c r="H249" s="7"/>
      <c r="I249" s="7"/>
      <c r="J249" s="7"/>
      <c r="K249" s="7"/>
      <c r="L249" s="7"/>
      <c r="M249" s="7"/>
      <c r="N249" s="7"/>
      <c r="O249" s="7"/>
      <c r="P249" s="7"/>
      <c r="Q249" s="106"/>
      <c r="R249" s="106"/>
      <c r="S249" s="106"/>
      <c r="T249" s="106"/>
      <c r="U249" s="106"/>
    </row>
    <row r="250" spans="1:21" x14ac:dyDescent="0.2">
      <c r="B250" s="18"/>
      <c r="C250" s="14"/>
      <c r="D250" s="14"/>
      <c r="E250" s="14"/>
      <c r="F250" s="14"/>
      <c r="G250" s="14"/>
      <c r="H250" s="14"/>
      <c r="I250" s="14"/>
      <c r="J250" s="14"/>
      <c r="K250" s="14"/>
      <c r="L250" s="14"/>
      <c r="M250" s="14"/>
      <c r="N250" s="14"/>
      <c r="O250" s="14"/>
      <c r="P250" s="14"/>
    </row>
    <row r="251" spans="1:21" x14ac:dyDescent="0.2">
      <c r="A251" s="2"/>
      <c r="B251" s="21" t="s">
        <v>18</v>
      </c>
      <c r="C251" s="12" t="s">
        <v>19</v>
      </c>
    </row>
    <row r="252" spans="1:21" x14ac:dyDescent="0.2">
      <c r="A252" s="2"/>
      <c r="B252" s="21"/>
      <c r="C252" s="12"/>
    </row>
    <row r="253" spans="1:21" x14ac:dyDescent="0.2">
      <c r="A253" s="13"/>
      <c r="B253" s="22"/>
      <c r="C253" s="2" t="s">
        <v>12</v>
      </c>
      <c r="D253" s="13"/>
      <c r="E253" s="13"/>
      <c r="F253" s="13"/>
      <c r="G253" s="13"/>
      <c r="H253" s="13"/>
      <c r="I253" s="13"/>
      <c r="J253" s="13"/>
      <c r="K253" s="13"/>
      <c r="L253" s="13"/>
      <c r="M253" s="13"/>
      <c r="N253" s="13"/>
      <c r="O253" s="13"/>
      <c r="P253" s="13"/>
    </row>
    <row r="254" spans="1:21" x14ac:dyDescent="0.2">
      <c r="A254" s="13"/>
      <c r="B254" s="22"/>
      <c r="C254" s="2"/>
      <c r="D254" s="13"/>
      <c r="E254" s="13"/>
      <c r="F254" s="13"/>
      <c r="G254" s="13"/>
      <c r="H254" s="13"/>
      <c r="I254" s="13"/>
      <c r="J254" s="13"/>
      <c r="K254" s="13"/>
      <c r="L254" s="13"/>
      <c r="M254" s="13"/>
      <c r="N254" s="13"/>
      <c r="O254" s="13"/>
      <c r="P254" s="13"/>
    </row>
    <row r="256" spans="1:21" x14ac:dyDescent="0.2">
      <c r="E256" s="140" t="s">
        <v>26</v>
      </c>
      <c r="F256" s="141"/>
      <c r="G256" s="141"/>
      <c r="H256" s="142"/>
      <c r="I256" s="130">
        <v>2026</v>
      </c>
      <c r="J256" s="131"/>
      <c r="K256" s="132"/>
      <c r="L256" s="130">
        <v>2025</v>
      </c>
      <c r="M256" s="131"/>
      <c r="N256" s="132"/>
    </row>
    <row r="257" spans="1:16" x14ac:dyDescent="0.2">
      <c r="A257" s="1"/>
      <c r="E257" s="147" t="s">
        <v>161</v>
      </c>
      <c r="F257" s="124"/>
      <c r="G257" s="124"/>
      <c r="H257" s="125"/>
      <c r="I257" s="156">
        <f>+K29+K30+K31+K32</f>
        <v>4285107.6100000003</v>
      </c>
      <c r="J257" s="157"/>
      <c r="K257" s="158"/>
      <c r="L257" s="123">
        <v>277226.2</v>
      </c>
      <c r="M257" s="157"/>
      <c r="N257" s="158"/>
    </row>
    <row r="258" spans="1:16" x14ac:dyDescent="0.2">
      <c r="A258" s="1"/>
      <c r="E258" s="147" t="s">
        <v>200</v>
      </c>
      <c r="F258" s="124"/>
      <c r="G258" s="124"/>
      <c r="H258" s="125"/>
      <c r="I258" s="123">
        <f>+K33</f>
        <v>4393.9399999999996</v>
      </c>
      <c r="J258" s="157"/>
      <c r="K258" s="158"/>
      <c r="L258" s="156">
        <v>0</v>
      </c>
      <c r="M258" s="157"/>
      <c r="N258" s="158"/>
    </row>
    <row r="259" spans="1:16" x14ac:dyDescent="0.2">
      <c r="A259" s="1"/>
      <c r="E259" s="147" t="s">
        <v>162</v>
      </c>
      <c r="F259" s="124"/>
      <c r="G259" s="124"/>
      <c r="H259" s="125"/>
      <c r="I259" s="156">
        <v>0</v>
      </c>
      <c r="J259" s="157"/>
      <c r="K259" s="158"/>
      <c r="L259" s="156">
        <v>0</v>
      </c>
      <c r="M259" s="157"/>
      <c r="N259" s="158"/>
    </row>
    <row r="260" spans="1:16" x14ac:dyDescent="0.2">
      <c r="A260" s="1"/>
      <c r="E260" s="147" t="s">
        <v>163</v>
      </c>
      <c r="F260" s="124"/>
      <c r="G260" s="124"/>
      <c r="H260" s="125"/>
      <c r="I260" s="156">
        <v>0</v>
      </c>
      <c r="J260" s="157"/>
      <c r="K260" s="158"/>
      <c r="L260" s="156">
        <v>0</v>
      </c>
      <c r="M260" s="157"/>
      <c r="N260" s="158"/>
    </row>
    <row r="261" spans="1:16" s="24" customFormat="1" x14ac:dyDescent="0.2">
      <c r="A261" s="7"/>
      <c r="B261" s="7"/>
      <c r="C261" s="7"/>
      <c r="D261" s="7"/>
      <c r="E261" s="147" t="s">
        <v>201</v>
      </c>
      <c r="F261" s="124"/>
      <c r="G261" s="124"/>
      <c r="H261" s="125"/>
      <c r="I261" s="156">
        <v>0</v>
      </c>
      <c r="J261" s="157"/>
      <c r="K261" s="158"/>
      <c r="L261" s="156">
        <v>0</v>
      </c>
      <c r="M261" s="157"/>
      <c r="N261" s="158"/>
      <c r="O261" s="7"/>
      <c r="P261" s="7"/>
    </row>
    <row r="262" spans="1:16" s="24" customFormat="1" x14ac:dyDescent="0.2">
      <c r="A262" s="7"/>
      <c r="B262" s="7"/>
      <c r="C262" s="7"/>
      <c r="D262" s="7"/>
      <c r="E262" s="144" t="s">
        <v>153</v>
      </c>
      <c r="F262" s="145"/>
      <c r="G262" s="145"/>
      <c r="H262" s="146"/>
      <c r="I262" s="148">
        <f>SUM(I257:K261)</f>
        <v>4289501.5500000007</v>
      </c>
      <c r="J262" s="149"/>
      <c r="K262" s="150"/>
      <c r="L262" s="148">
        <f>SUM(L257:N261)</f>
        <v>277226.2</v>
      </c>
      <c r="M262" s="149"/>
      <c r="N262" s="150"/>
      <c r="O262" s="7"/>
      <c r="P262" s="7"/>
    </row>
    <row r="263" spans="1:16" s="24" customFormat="1" x14ac:dyDescent="0.2">
      <c r="A263" s="7"/>
      <c r="B263" s="7"/>
      <c r="C263" s="7"/>
      <c r="D263" s="7"/>
      <c r="E263" s="7"/>
      <c r="F263" s="7"/>
      <c r="G263" s="7"/>
      <c r="H263" s="7"/>
      <c r="I263" s="7"/>
      <c r="J263" s="7"/>
      <c r="K263" s="7"/>
      <c r="L263" s="7"/>
      <c r="M263" s="7"/>
      <c r="N263" s="7"/>
      <c r="O263" s="7"/>
      <c r="P263" s="7"/>
    </row>
    <row r="264" spans="1:16" s="14" customFormat="1" x14ac:dyDescent="0.2">
      <c r="A264" s="1"/>
      <c r="B264" s="7"/>
      <c r="C264" s="7"/>
      <c r="D264" s="7"/>
      <c r="E264" s="7"/>
      <c r="F264" s="7"/>
      <c r="G264" s="7"/>
      <c r="H264" s="7"/>
      <c r="I264" s="7"/>
      <c r="J264" s="7"/>
      <c r="K264" s="7"/>
      <c r="L264" s="7"/>
      <c r="M264" s="7"/>
      <c r="N264" s="7"/>
      <c r="O264" s="7"/>
      <c r="P264" s="7"/>
    </row>
    <row r="265" spans="1:16" s="14" customFormat="1" ht="25.5" customHeight="1" x14ac:dyDescent="0.2">
      <c r="A265" s="7"/>
      <c r="B265" s="2" t="s">
        <v>20</v>
      </c>
      <c r="C265" s="207" t="s">
        <v>21</v>
      </c>
      <c r="D265" s="207"/>
      <c r="E265" s="207"/>
      <c r="F265" s="207"/>
      <c r="G265" s="207"/>
      <c r="H265" s="207"/>
      <c r="I265" s="207"/>
      <c r="J265" s="207"/>
      <c r="K265" s="207"/>
      <c r="L265" s="207"/>
      <c r="M265" s="207"/>
      <c r="N265" s="207"/>
      <c r="O265" s="207"/>
      <c r="P265" s="207"/>
    </row>
    <row r="266" spans="1:16" ht="12.75" thickBot="1" x14ac:dyDescent="0.25">
      <c r="D266" s="218" t="s">
        <v>293</v>
      </c>
      <c r="E266" s="218"/>
      <c r="F266" s="218"/>
      <c r="G266" s="218"/>
      <c r="H266" s="218"/>
      <c r="I266" s="218"/>
      <c r="J266" s="218"/>
      <c r="K266" s="218"/>
    </row>
    <row r="267" spans="1:16" ht="12.75" thickBot="1" x14ac:dyDescent="0.25">
      <c r="D267" s="204" t="s">
        <v>223</v>
      </c>
      <c r="E267" s="205"/>
      <c r="F267" s="205"/>
      <c r="G267" s="205"/>
      <c r="H267" s="205"/>
      <c r="I267" s="205"/>
      <c r="J267" s="205"/>
      <c r="K267" s="206"/>
    </row>
    <row r="268" spans="1:16" x14ac:dyDescent="0.2">
      <c r="D268" s="85"/>
      <c r="E268" s="85"/>
      <c r="F268" s="85"/>
      <c r="G268" s="85"/>
      <c r="H268" s="85"/>
      <c r="I268" s="85"/>
      <c r="J268" s="85"/>
      <c r="K268" s="85"/>
    </row>
    <row r="269" spans="1:16" ht="12" customHeight="1" x14ac:dyDescent="0.2">
      <c r="D269" s="219" t="s">
        <v>231</v>
      </c>
      <c r="E269" s="219"/>
      <c r="F269" s="219"/>
      <c r="G269" s="219"/>
      <c r="H269" s="219"/>
      <c r="J269" s="220">
        <v>21297582.809999999</v>
      </c>
      <c r="K269" s="220"/>
    </row>
    <row r="271" spans="1:16" x14ac:dyDescent="0.2">
      <c r="D271" s="215" t="s">
        <v>213</v>
      </c>
      <c r="E271" s="215"/>
      <c r="F271" s="215"/>
      <c r="G271" s="215"/>
      <c r="H271" s="215"/>
      <c r="I271" s="83"/>
      <c r="J271" s="203">
        <f>SUM(I272:I277)</f>
        <v>0</v>
      </c>
      <c r="K271" s="203"/>
    </row>
    <row r="272" spans="1:16" x14ac:dyDescent="0.2">
      <c r="E272" s="200" t="s">
        <v>214</v>
      </c>
      <c r="F272" s="200"/>
      <c r="G272" s="200"/>
      <c r="H272" s="200"/>
      <c r="I272" s="84"/>
      <c r="J272" s="83"/>
    </row>
    <row r="273" spans="4:11" ht="12" customHeight="1" x14ac:dyDescent="0.2">
      <c r="E273" s="201" t="s">
        <v>215</v>
      </c>
      <c r="F273" s="201"/>
      <c r="G273" s="201"/>
      <c r="H273" s="201"/>
      <c r="I273" s="84"/>
      <c r="J273" s="83"/>
    </row>
    <row r="274" spans="4:11" ht="41.25" customHeight="1" x14ac:dyDescent="0.2">
      <c r="E274" s="202" t="s">
        <v>218</v>
      </c>
      <c r="F274" s="202"/>
      <c r="G274" s="202"/>
      <c r="H274" s="202"/>
      <c r="I274" s="84"/>
      <c r="J274" s="83"/>
    </row>
    <row r="275" spans="4:11" ht="20.25" customHeight="1" x14ac:dyDescent="0.2">
      <c r="E275" s="201" t="s">
        <v>216</v>
      </c>
      <c r="F275" s="201"/>
      <c r="G275" s="201"/>
      <c r="H275" s="201"/>
      <c r="I275" s="84"/>
      <c r="J275" s="83"/>
    </row>
    <row r="276" spans="4:11" x14ac:dyDescent="0.2">
      <c r="E276" s="224" t="s">
        <v>211</v>
      </c>
      <c r="F276" s="224"/>
      <c r="G276" s="224"/>
      <c r="H276" s="224"/>
      <c r="I276" s="84">
        <v>0</v>
      </c>
      <c r="J276" s="83"/>
    </row>
    <row r="277" spans="4:11" x14ac:dyDescent="0.2">
      <c r="D277" s="201" t="s">
        <v>217</v>
      </c>
      <c r="E277" s="201"/>
      <c r="F277" s="201"/>
      <c r="G277" s="201"/>
      <c r="H277" s="201"/>
      <c r="I277" s="84"/>
      <c r="J277" s="83"/>
    </row>
    <row r="278" spans="4:11" x14ac:dyDescent="0.2">
      <c r="E278" s="225"/>
      <c r="F278" s="225"/>
      <c r="G278" s="225"/>
      <c r="H278" s="225"/>
      <c r="I278" s="83"/>
      <c r="J278" s="83"/>
    </row>
    <row r="279" spans="4:11" x14ac:dyDescent="0.2">
      <c r="D279" s="215" t="s">
        <v>212</v>
      </c>
      <c r="E279" s="215"/>
      <c r="F279" s="215"/>
      <c r="G279" s="215"/>
      <c r="H279" s="215"/>
      <c r="I279" s="83"/>
      <c r="J279" s="203">
        <v>62.33</v>
      </c>
      <c r="K279" s="203"/>
    </row>
    <row r="280" spans="4:11" x14ac:dyDescent="0.2">
      <c r="E280" s="200" t="s">
        <v>219</v>
      </c>
      <c r="F280" s="200"/>
      <c r="G280" s="200"/>
      <c r="H280" s="200"/>
      <c r="I280" s="84">
        <v>0</v>
      </c>
      <c r="J280" s="83"/>
    </row>
    <row r="281" spans="4:11" ht="12" customHeight="1" x14ac:dyDescent="0.2">
      <c r="E281" s="226" t="s">
        <v>220</v>
      </c>
      <c r="F281" s="226"/>
      <c r="G281" s="226"/>
      <c r="H281" s="226"/>
      <c r="I281" s="84"/>
      <c r="J281" s="83"/>
    </row>
    <row r="282" spans="4:11" x14ac:dyDescent="0.2">
      <c r="D282" s="200" t="s">
        <v>221</v>
      </c>
      <c r="E282" s="200"/>
      <c r="F282" s="200"/>
      <c r="G282" s="200"/>
      <c r="H282" s="200"/>
      <c r="I282" s="84"/>
      <c r="J282" s="83"/>
    </row>
    <row r="284" spans="4:11" x14ac:dyDescent="0.2">
      <c r="D284" s="227" t="s">
        <v>222</v>
      </c>
      <c r="E284" s="227"/>
      <c r="F284" s="227"/>
      <c r="G284" s="227"/>
      <c r="H284" s="227"/>
      <c r="J284" s="212">
        <f>+J269+J271-J279</f>
        <v>21297520.48</v>
      </c>
      <c r="K284" s="213"/>
    </row>
    <row r="287" spans="4:11" ht="12.75" thickBot="1" x14ac:dyDescent="0.25"/>
    <row r="288" spans="4:11" ht="12.75" thickBot="1" x14ac:dyDescent="0.25">
      <c r="D288" s="86" t="s">
        <v>224</v>
      </c>
      <c r="E288" s="87"/>
      <c r="F288" s="87"/>
      <c r="G288" s="87"/>
      <c r="H288" s="87"/>
      <c r="I288" s="87"/>
      <c r="J288" s="87"/>
      <c r="K288" s="88"/>
    </row>
    <row r="290" spans="4:11" x14ac:dyDescent="0.2">
      <c r="D290" s="219" t="s">
        <v>230</v>
      </c>
      <c r="E290" s="219"/>
      <c r="F290" s="219"/>
      <c r="G290" s="219"/>
      <c r="H290" s="219"/>
      <c r="J290" s="220">
        <v>14176374.9</v>
      </c>
      <c r="K290" s="220"/>
    </row>
    <row r="292" spans="4:11" x14ac:dyDescent="0.2">
      <c r="D292" s="215" t="s">
        <v>225</v>
      </c>
      <c r="E292" s="215"/>
      <c r="F292" s="215"/>
      <c r="G292" s="215"/>
      <c r="H292" s="215"/>
      <c r="J292" s="214">
        <f>SUM(I293:I303)</f>
        <v>4873901.72</v>
      </c>
      <c r="K292" s="215"/>
    </row>
    <row r="293" spans="4:11" ht="29.25" customHeight="1" x14ac:dyDescent="0.2">
      <c r="D293" s="91"/>
      <c r="E293" s="221" t="s">
        <v>267</v>
      </c>
      <c r="F293" s="222"/>
      <c r="G293" s="222"/>
      <c r="H293" s="223"/>
      <c r="I293" s="89">
        <v>0</v>
      </c>
      <c r="J293" s="92"/>
      <c r="K293" s="91"/>
    </row>
    <row r="294" spans="4:11" x14ac:dyDescent="0.2">
      <c r="D294" s="91"/>
      <c r="E294" s="221" t="s">
        <v>268</v>
      </c>
      <c r="F294" s="222"/>
      <c r="G294" s="222"/>
      <c r="H294" s="223"/>
      <c r="I294" s="89">
        <v>1077614.83</v>
      </c>
      <c r="J294" s="92"/>
      <c r="K294" s="91"/>
    </row>
    <row r="295" spans="4:11" x14ac:dyDescent="0.2">
      <c r="D295" s="91"/>
      <c r="E295" s="221" t="s">
        <v>269</v>
      </c>
      <c r="F295" s="222"/>
      <c r="G295" s="222"/>
      <c r="H295" s="223"/>
      <c r="I295" s="89">
        <v>0</v>
      </c>
      <c r="J295" s="92"/>
      <c r="K295" s="91"/>
    </row>
    <row r="296" spans="4:11" x14ac:dyDescent="0.2">
      <c r="D296" s="91"/>
      <c r="E296" s="221" t="s">
        <v>270</v>
      </c>
      <c r="F296" s="222"/>
      <c r="G296" s="222"/>
      <c r="H296" s="223"/>
      <c r="I296" s="89">
        <v>0</v>
      </c>
      <c r="J296" s="92"/>
      <c r="K296" s="91"/>
    </row>
    <row r="297" spans="4:11" x14ac:dyDescent="0.2">
      <c r="E297" s="221" t="s">
        <v>246</v>
      </c>
      <c r="F297" s="222"/>
      <c r="G297" s="222"/>
      <c r="H297" s="223"/>
      <c r="I297" s="89">
        <v>150000</v>
      </c>
    </row>
    <row r="298" spans="4:11" ht="29.25" customHeight="1" x14ac:dyDescent="0.2">
      <c r="E298" s="221" t="s">
        <v>271</v>
      </c>
      <c r="F298" s="222"/>
      <c r="G298" s="222"/>
      <c r="H298" s="223"/>
      <c r="I298" s="89">
        <v>55215</v>
      </c>
    </row>
    <row r="299" spans="4:11" x14ac:dyDescent="0.2">
      <c r="E299" s="221" t="s">
        <v>237</v>
      </c>
      <c r="F299" s="222"/>
      <c r="G299" s="222"/>
      <c r="H299" s="223"/>
      <c r="I299" s="89">
        <v>0</v>
      </c>
    </row>
    <row r="300" spans="4:11" ht="27.75" customHeight="1" x14ac:dyDescent="0.2">
      <c r="E300" s="221" t="s">
        <v>226</v>
      </c>
      <c r="F300" s="222"/>
      <c r="G300" s="222"/>
      <c r="H300" s="223"/>
      <c r="I300" s="89">
        <v>0</v>
      </c>
    </row>
    <row r="301" spans="4:11" ht="24.75" customHeight="1" x14ac:dyDescent="0.2">
      <c r="E301" s="221" t="s">
        <v>238</v>
      </c>
      <c r="F301" s="222"/>
      <c r="G301" s="222"/>
      <c r="H301" s="223"/>
      <c r="I301" s="89">
        <v>2381899.5699999998</v>
      </c>
    </row>
    <row r="302" spans="4:11" ht="12" customHeight="1" x14ac:dyDescent="0.2">
      <c r="E302" s="221" t="s">
        <v>272</v>
      </c>
      <c r="F302" s="222"/>
      <c r="G302" s="222"/>
      <c r="H302" s="223"/>
      <c r="I302" s="89">
        <v>1209172.32</v>
      </c>
    </row>
    <row r="303" spans="4:11" ht="22.5" customHeight="1" x14ac:dyDescent="0.2">
      <c r="E303" s="221" t="s">
        <v>273</v>
      </c>
      <c r="F303" s="222"/>
      <c r="G303" s="222"/>
      <c r="H303" s="223"/>
      <c r="I303" s="89">
        <v>0</v>
      </c>
    </row>
    <row r="304" spans="4:11" x14ac:dyDescent="0.2">
      <c r="I304" s="90"/>
    </row>
    <row r="305" spans="4:13" x14ac:dyDescent="0.2">
      <c r="D305" s="215" t="s">
        <v>227</v>
      </c>
      <c r="E305" s="215"/>
      <c r="F305" s="215"/>
      <c r="G305" s="215"/>
      <c r="H305" s="215"/>
      <c r="I305" s="90"/>
      <c r="J305" s="216">
        <f>SUM(I306:I309)</f>
        <v>1077614.83</v>
      </c>
      <c r="K305" s="217"/>
    </row>
    <row r="306" spans="4:13" ht="36" customHeight="1" x14ac:dyDescent="0.2">
      <c r="D306" s="91"/>
      <c r="E306" s="202" t="s">
        <v>228</v>
      </c>
      <c r="F306" s="202"/>
      <c r="G306" s="202"/>
      <c r="H306" s="202"/>
      <c r="I306" s="89">
        <v>0</v>
      </c>
      <c r="J306" s="92"/>
      <c r="K306" s="92"/>
    </row>
    <row r="307" spans="4:13" ht="36" customHeight="1" x14ac:dyDescent="0.2">
      <c r="D307" s="91"/>
      <c r="E307" s="202" t="s">
        <v>274</v>
      </c>
      <c r="F307" s="202"/>
      <c r="G307" s="202"/>
      <c r="H307" s="202"/>
      <c r="I307" s="89">
        <v>0</v>
      </c>
      <c r="J307" s="92"/>
      <c r="K307" s="92"/>
    </row>
    <row r="308" spans="4:13" ht="36" customHeight="1" x14ac:dyDescent="0.2">
      <c r="D308" s="91"/>
      <c r="E308" s="202" t="s">
        <v>275</v>
      </c>
      <c r="F308" s="202"/>
      <c r="G308" s="202"/>
      <c r="H308" s="202"/>
      <c r="I308" s="89">
        <v>1077614.83</v>
      </c>
      <c r="J308" s="92"/>
      <c r="K308" s="92"/>
    </row>
    <row r="309" spans="4:13" ht="30.75" customHeight="1" x14ac:dyDescent="0.2">
      <c r="E309" s="202" t="s">
        <v>239</v>
      </c>
      <c r="F309" s="202"/>
      <c r="G309" s="202"/>
      <c r="H309" s="202"/>
      <c r="I309" s="89">
        <v>0</v>
      </c>
    </row>
    <row r="311" spans="4:13" x14ac:dyDescent="0.2">
      <c r="D311" s="122" t="s">
        <v>229</v>
      </c>
      <c r="E311" s="122"/>
      <c r="F311" s="122"/>
      <c r="G311" s="122"/>
      <c r="H311" s="122"/>
      <c r="J311" s="212">
        <f>+J290-J292+J305</f>
        <v>10380088.01</v>
      </c>
      <c r="K311" s="213"/>
    </row>
    <row r="312" spans="4:13" x14ac:dyDescent="0.2">
      <c r="D312" s="114"/>
      <c r="E312" s="114"/>
      <c r="F312" s="114"/>
      <c r="G312" s="114"/>
      <c r="H312" s="114"/>
      <c r="I312" s="115"/>
      <c r="J312" s="116"/>
      <c r="K312" s="117"/>
      <c r="L312" s="115"/>
      <c r="M312" s="115"/>
    </row>
    <row r="313" spans="4:13" x14ac:dyDescent="0.2">
      <c r="D313" s="114"/>
      <c r="E313" s="114"/>
      <c r="F313" s="114"/>
      <c r="G313" s="114"/>
      <c r="H313" s="114"/>
      <c r="I313" s="115"/>
      <c r="J313" s="116"/>
      <c r="K313" s="117"/>
      <c r="L313" s="115"/>
      <c r="M313" s="115"/>
    </row>
    <row r="314" spans="4:13" x14ac:dyDescent="0.2">
      <c r="D314" s="122" t="s">
        <v>289</v>
      </c>
      <c r="E314" s="122"/>
      <c r="F314" s="122"/>
      <c r="G314" s="122"/>
      <c r="H314" s="122"/>
      <c r="I314" s="115"/>
      <c r="J314" s="116"/>
      <c r="K314" s="117"/>
      <c r="L314" s="115"/>
      <c r="M314" s="115"/>
    </row>
    <row r="315" spans="4:13" ht="25.5" customHeight="1" x14ac:dyDescent="0.2">
      <c r="E315" s="119" t="s">
        <v>290</v>
      </c>
      <c r="F315" s="120"/>
      <c r="G315" s="120"/>
      <c r="H315" s="121"/>
      <c r="I315" s="118">
        <v>23031355.309999999</v>
      </c>
      <c r="J315" s="116"/>
      <c r="K315" s="117"/>
      <c r="L315" s="115"/>
      <c r="M315" s="115"/>
    </row>
    <row r="316" spans="4:13" ht="25.5" customHeight="1" x14ac:dyDescent="0.2">
      <c r="E316" s="119" t="s">
        <v>291</v>
      </c>
      <c r="F316" s="120"/>
      <c r="G316" s="120"/>
      <c r="H316" s="121"/>
      <c r="I316" s="118">
        <v>23031355.309999999</v>
      </c>
      <c r="J316" s="116"/>
      <c r="K316" s="117"/>
      <c r="L316" s="115"/>
      <c r="M316" s="115"/>
    </row>
    <row r="317" spans="4:13" x14ac:dyDescent="0.2">
      <c r="D317" s="114"/>
      <c r="E317" s="114"/>
      <c r="F317" s="114"/>
      <c r="G317" s="114"/>
      <c r="H317" s="114"/>
      <c r="I317" s="115"/>
      <c r="J317" s="116"/>
      <c r="K317" s="117"/>
      <c r="L317" s="115"/>
      <c r="M317" s="115"/>
    </row>
    <row r="318" spans="4:13" x14ac:dyDescent="0.2">
      <c r="D318" s="115"/>
      <c r="E318" s="115"/>
      <c r="F318" s="115"/>
      <c r="G318" s="115"/>
      <c r="H318" s="115"/>
      <c r="I318" s="115"/>
      <c r="J318" s="115"/>
      <c r="K318" s="115"/>
      <c r="L318" s="115"/>
      <c r="M318" s="115"/>
    </row>
    <row r="319" spans="4:13" x14ac:dyDescent="0.2">
      <c r="D319" s="122" t="s">
        <v>276</v>
      </c>
      <c r="E319" s="122"/>
      <c r="F319" s="122"/>
      <c r="G319" s="122"/>
      <c r="H319" s="122"/>
    </row>
    <row r="320" spans="4:13" x14ac:dyDescent="0.2">
      <c r="E320" s="119" t="s">
        <v>277</v>
      </c>
      <c r="F320" s="120"/>
      <c r="G320" s="120"/>
      <c r="H320" s="121"/>
      <c r="I320" s="89">
        <v>98018908.859999999</v>
      </c>
    </row>
    <row r="321" spans="4:11" x14ac:dyDescent="0.2">
      <c r="E321" s="119" t="s">
        <v>278</v>
      </c>
      <c r="F321" s="120"/>
      <c r="G321" s="120"/>
      <c r="H321" s="121"/>
      <c r="I321" s="89">
        <v>76721326.049999997</v>
      </c>
    </row>
    <row r="322" spans="4:11" ht="28.5" customHeight="1" x14ac:dyDescent="0.2">
      <c r="E322" s="119" t="s">
        <v>279</v>
      </c>
      <c r="F322" s="120"/>
      <c r="G322" s="120"/>
      <c r="H322" s="121"/>
      <c r="I322" s="89">
        <v>0</v>
      </c>
    </row>
    <row r="323" spans="4:11" ht="12" customHeight="1" x14ac:dyDescent="0.2">
      <c r="E323" s="119" t="s">
        <v>280</v>
      </c>
      <c r="F323" s="120"/>
      <c r="G323" s="120"/>
      <c r="H323" s="121"/>
      <c r="I323" s="89">
        <v>21297582.809999999</v>
      </c>
    </row>
    <row r="324" spans="4:11" ht="12" customHeight="1" x14ac:dyDescent="0.2">
      <c r="E324" s="119" t="s">
        <v>281</v>
      </c>
      <c r="F324" s="120"/>
      <c r="G324" s="120"/>
      <c r="H324" s="121"/>
      <c r="I324" s="89">
        <f>+I323</f>
        <v>21297582.809999999</v>
      </c>
    </row>
    <row r="325" spans="4:11" ht="12" customHeight="1" x14ac:dyDescent="0.2">
      <c r="E325" s="110"/>
      <c r="F325" s="111"/>
      <c r="G325" s="111"/>
      <c r="H325" s="112"/>
      <c r="I325" s="89"/>
    </row>
    <row r="326" spans="4:11" ht="30.75" customHeight="1" x14ac:dyDescent="0.2">
      <c r="E326" s="119" t="s">
        <v>282</v>
      </c>
      <c r="F326" s="120"/>
      <c r="G326" s="120"/>
      <c r="H326" s="121"/>
      <c r="I326" s="89">
        <f>+I320</f>
        <v>98018908.859999999</v>
      </c>
    </row>
    <row r="327" spans="4:11" ht="30.75" customHeight="1" x14ac:dyDescent="0.2">
      <c r="E327" s="119" t="s">
        <v>283</v>
      </c>
      <c r="F327" s="120"/>
      <c r="G327" s="120"/>
      <c r="H327" s="121"/>
      <c r="I327" s="89">
        <v>82733946.769999996</v>
      </c>
    </row>
    <row r="328" spans="4:11" ht="33.75" customHeight="1" x14ac:dyDescent="0.2">
      <c r="E328" s="119" t="s">
        <v>284</v>
      </c>
      <c r="F328" s="120"/>
      <c r="G328" s="120"/>
      <c r="H328" s="121"/>
      <c r="I328" s="89">
        <v>0</v>
      </c>
    </row>
    <row r="329" spans="4:11" ht="30.95" customHeight="1" x14ac:dyDescent="0.2">
      <c r="E329" s="119" t="s">
        <v>285</v>
      </c>
      <c r="F329" s="120"/>
      <c r="G329" s="120"/>
      <c r="H329" s="121"/>
      <c r="I329" s="89">
        <v>15284962.09</v>
      </c>
    </row>
    <row r="330" spans="4:11" ht="30.95" customHeight="1" x14ac:dyDescent="0.2">
      <c r="E330" s="119" t="s">
        <v>286</v>
      </c>
      <c r="F330" s="120"/>
      <c r="G330" s="120"/>
      <c r="H330" s="121"/>
      <c r="I330" s="89">
        <v>14176374.9</v>
      </c>
    </row>
    <row r="331" spans="4:11" ht="30.95" customHeight="1" x14ac:dyDescent="0.2">
      <c r="E331" s="119" t="s">
        <v>287</v>
      </c>
      <c r="F331" s="120"/>
      <c r="G331" s="120"/>
      <c r="H331" s="121"/>
      <c r="I331" s="89">
        <v>14010274.9</v>
      </c>
    </row>
    <row r="332" spans="4:11" ht="30.95" customHeight="1" x14ac:dyDescent="0.2">
      <c r="E332" s="119" t="s">
        <v>288</v>
      </c>
      <c r="F332" s="120"/>
      <c r="G332" s="120"/>
      <c r="H332" s="121"/>
      <c r="I332" s="89">
        <v>15723321.07</v>
      </c>
    </row>
    <row r="334" spans="4:11" x14ac:dyDescent="0.2">
      <c r="D334" s="93"/>
      <c r="E334" s="93"/>
      <c r="F334" s="93"/>
      <c r="G334" s="93"/>
      <c r="H334" s="93"/>
      <c r="I334" s="93"/>
      <c r="J334" s="93"/>
      <c r="K334" s="93"/>
    </row>
    <row r="335" spans="4:11" x14ac:dyDescent="0.2">
      <c r="D335" s="93"/>
      <c r="E335" s="93"/>
      <c r="F335" s="93"/>
      <c r="G335" s="93"/>
      <c r="H335" s="93"/>
      <c r="I335" s="93"/>
      <c r="J335" s="93"/>
      <c r="K335" s="93"/>
    </row>
    <row r="336" spans="4:11" x14ac:dyDescent="0.2">
      <c r="D336" s="93"/>
      <c r="E336" s="93"/>
      <c r="F336" s="93"/>
      <c r="G336" s="93"/>
      <c r="H336" s="93"/>
      <c r="I336" s="93"/>
      <c r="J336" s="93"/>
      <c r="K336" s="93"/>
    </row>
    <row r="337" spans="4:11" x14ac:dyDescent="0.2">
      <c r="D337" s="93"/>
      <c r="E337" s="93"/>
      <c r="F337" s="93"/>
      <c r="G337" s="93"/>
      <c r="H337" s="93"/>
      <c r="I337" s="93"/>
      <c r="J337" s="93"/>
      <c r="K337" s="93"/>
    </row>
    <row r="338" spans="4:11" x14ac:dyDescent="0.2">
      <c r="D338" s="93"/>
      <c r="E338" s="93"/>
      <c r="F338" s="93"/>
      <c r="G338" s="93"/>
      <c r="H338" s="93"/>
      <c r="I338" s="93"/>
      <c r="J338" s="93"/>
      <c r="K338" s="93"/>
    </row>
    <row r="339" spans="4:11" x14ac:dyDescent="0.2">
      <c r="D339" s="93"/>
      <c r="E339" s="93"/>
      <c r="F339" s="93"/>
      <c r="G339" s="93"/>
      <c r="H339" s="93"/>
      <c r="I339" s="93"/>
      <c r="J339" s="93"/>
      <c r="K339" s="93"/>
    </row>
    <row r="340" spans="4:11" x14ac:dyDescent="0.2">
      <c r="D340" s="93"/>
      <c r="E340" s="93"/>
      <c r="F340" s="93"/>
      <c r="G340" s="93"/>
      <c r="H340" s="93"/>
      <c r="I340" s="93"/>
      <c r="J340" s="93"/>
      <c r="K340" s="93"/>
    </row>
    <row r="341" spans="4:11" x14ac:dyDescent="0.2">
      <c r="D341" s="93"/>
      <c r="E341" s="93"/>
      <c r="F341" s="93"/>
      <c r="G341" s="93"/>
      <c r="H341" s="93"/>
      <c r="I341" s="93"/>
      <c r="J341" s="93"/>
      <c r="K341" s="93"/>
    </row>
    <row r="342" spans="4:11" x14ac:dyDescent="0.2">
      <c r="D342" s="93"/>
      <c r="E342" s="93"/>
      <c r="F342" s="93"/>
      <c r="G342" s="93"/>
      <c r="H342" s="93"/>
      <c r="I342" s="93"/>
      <c r="J342" s="93"/>
      <c r="K342" s="93"/>
    </row>
  </sheetData>
  <mergeCells count="356">
    <mergeCell ref="E308:H308"/>
    <mergeCell ref="E301:H301"/>
    <mergeCell ref="E293:H293"/>
    <mergeCell ref="E294:H294"/>
    <mergeCell ref="E295:H295"/>
    <mergeCell ref="E296:H296"/>
    <mergeCell ref="E302:H302"/>
    <mergeCell ref="E298:H298"/>
    <mergeCell ref="E307:H307"/>
    <mergeCell ref="E299:H299"/>
    <mergeCell ref="E300:H300"/>
    <mergeCell ref="E306:H306"/>
    <mergeCell ref="D17:I17"/>
    <mergeCell ref="J17:L17"/>
    <mergeCell ref="M17:O17"/>
    <mergeCell ref="C182:P182"/>
    <mergeCell ref="M157:O157"/>
    <mergeCell ref="D161:L161"/>
    <mergeCell ref="M161:O161"/>
    <mergeCell ref="D162:L162"/>
    <mergeCell ref="M162:O162"/>
    <mergeCell ref="D160:L160"/>
    <mergeCell ref="M160:O160"/>
    <mergeCell ref="D165:L165"/>
    <mergeCell ref="K32:M32"/>
    <mergeCell ref="F32:J32"/>
    <mergeCell ref="F33:J33"/>
    <mergeCell ref="K33:M33"/>
    <mergeCell ref="C72:G72"/>
    <mergeCell ref="D117:I117"/>
    <mergeCell ref="J117:L117"/>
    <mergeCell ref="M117:O117"/>
    <mergeCell ref="J127:L127"/>
    <mergeCell ref="M127:O127"/>
    <mergeCell ref="H127:I127"/>
    <mergeCell ref="D158:L158"/>
    <mergeCell ref="D19:I19"/>
    <mergeCell ref="J19:L19"/>
    <mergeCell ref="M19:O19"/>
    <mergeCell ref="K243:M243"/>
    <mergeCell ref="N243:P243"/>
    <mergeCell ref="L234:N234"/>
    <mergeCell ref="C186:P187"/>
    <mergeCell ref="M158:O158"/>
    <mergeCell ref="D159:L159"/>
    <mergeCell ref="M159:O159"/>
    <mergeCell ref="M156:O156"/>
    <mergeCell ref="M190:O190"/>
    <mergeCell ref="M201:O201"/>
    <mergeCell ref="D202:L202"/>
    <mergeCell ref="M202:O202"/>
    <mergeCell ref="M216:O216"/>
    <mergeCell ref="D209:L209"/>
    <mergeCell ref="M209:O209"/>
    <mergeCell ref="D210:L210"/>
    <mergeCell ref="D188:L188"/>
    <mergeCell ref="D311:H311"/>
    <mergeCell ref="J311:K311"/>
    <mergeCell ref="J292:K292"/>
    <mergeCell ref="J305:K305"/>
    <mergeCell ref="D266:K266"/>
    <mergeCell ref="D290:H290"/>
    <mergeCell ref="J290:K290"/>
    <mergeCell ref="D292:H292"/>
    <mergeCell ref="E303:H303"/>
    <mergeCell ref="E297:H297"/>
    <mergeCell ref="D305:H305"/>
    <mergeCell ref="E309:H309"/>
    <mergeCell ref="D269:H269"/>
    <mergeCell ref="J269:K269"/>
    <mergeCell ref="D271:H271"/>
    <mergeCell ref="E276:H276"/>
    <mergeCell ref="E278:H278"/>
    <mergeCell ref="D279:H279"/>
    <mergeCell ref="D277:H277"/>
    <mergeCell ref="E281:H281"/>
    <mergeCell ref="D282:H282"/>
    <mergeCell ref="D284:H284"/>
    <mergeCell ref="J284:K284"/>
    <mergeCell ref="J279:K279"/>
    <mergeCell ref="L262:N262"/>
    <mergeCell ref="L261:N261"/>
    <mergeCell ref="I260:K260"/>
    <mergeCell ref="I259:K259"/>
    <mergeCell ref="K242:M242"/>
    <mergeCell ref="N242:P242"/>
    <mergeCell ref="I258:K258"/>
    <mergeCell ref="I257:K257"/>
    <mergeCell ref="I261:K261"/>
    <mergeCell ref="L260:N260"/>
    <mergeCell ref="E256:H256"/>
    <mergeCell ref="L259:N259"/>
    <mergeCell ref="E259:H259"/>
    <mergeCell ref="E258:H258"/>
    <mergeCell ref="E257:H257"/>
    <mergeCell ref="M188:O188"/>
    <mergeCell ref="D189:L189"/>
    <mergeCell ref="M189:O189"/>
    <mergeCell ref="D190:L190"/>
    <mergeCell ref="M210:O210"/>
    <mergeCell ref="F220:L220"/>
    <mergeCell ref="K241:M241"/>
    <mergeCell ref="K244:M244"/>
    <mergeCell ref="N241:P241"/>
    <mergeCell ref="N244:P244"/>
    <mergeCell ref="D118:I118"/>
    <mergeCell ref="J118:L118"/>
    <mergeCell ref="D124:I124"/>
    <mergeCell ref="J124:L124"/>
    <mergeCell ref="E280:H280"/>
    <mergeCell ref="E272:H272"/>
    <mergeCell ref="E273:H273"/>
    <mergeCell ref="E274:H274"/>
    <mergeCell ref="E275:H275"/>
    <mergeCell ref="L230:N230"/>
    <mergeCell ref="M213:O213"/>
    <mergeCell ref="D206:L206"/>
    <mergeCell ref="M206:O206"/>
    <mergeCell ref="D207:L207"/>
    <mergeCell ref="D208:L208"/>
    <mergeCell ref="J271:K271"/>
    <mergeCell ref="D267:K267"/>
    <mergeCell ref="E229:K229"/>
    <mergeCell ref="L229:N229"/>
    <mergeCell ref="E233:K233"/>
    <mergeCell ref="L233:N233"/>
    <mergeCell ref="C265:P265"/>
    <mergeCell ref="D216:L216"/>
    <mergeCell ref="C224:P226"/>
    <mergeCell ref="D156:L156"/>
    <mergeCell ref="C69:G69"/>
    <mergeCell ref="C70:G70"/>
    <mergeCell ref="C71:G71"/>
    <mergeCell ref="C62:I62"/>
    <mergeCell ref="J62:L62"/>
    <mergeCell ref="M62:O62"/>
    <mergeCell ref="J134:L134"/>
    <mergeCell ref="M134:O134"/>
    <mergeCell ref="E147:H147"/>
    <mergeCell ref="I147:K147"/>
    <mergeCell ref="L147:N147"/>
    <mergeCell ref="M125:O125"/>
    <mergeCell ref="D126:I126"/>
    <mergeCell ref="J126:L126"/>
    <mergeCell ref="M126:O126"/>
    <mergeCell ref="J114:L114"/>
    <mergeCell ref="D115:I115"/>
    <mergeCell ref="J115:L115"/>
    <mergeCell ref="D116:I116"/>
    <mergeCell ref="J116:L116"/>
    <mergeCell ref="M133:O133"/>
    <mergeCell ref="D133:I133"/>
    <mergeCell ref="J133:L133"/>
    <mergeCell ref="M217:O217"/>
    <mergeCell ref="M218:O218"/>
    <mergeCell ref="M219:O219"/>
    <mergeCell ref="D211:L211"/>
    <mergeCell ref="M211:O211"/>
    <mergeCell ref="D214:L214"/>
    <mergeCell ref="M214:O214"/>
    <mergeCell ref="D215:L215"/>
    <mergeCell ref="M215:O215"/>
    <mergeCell ref="D212:L212"/>
    <mergeCell ref="M212:O212"/>
    <mergeCell ref="D213:L213"/>
    <mergeCell ref="D217:L217"/>
    <mergeCell ref="C64:I64"/>
    <mergeCell ref="J64:L64"/>
    <mergeCell ref="L105:N105"/>
    <mergeCell ref="L106:N106"/>
    <mergeCell ref="C107:H107"/>
    <mergeCell ref="I107:K107"/>
    <mergeCell ref="L107:N107"/>
    <mergeCell ref="H69:J69"/>
    <mergeCell ref="L104:N104"/>
    <mergeCell ref="M64:O64"/>
    <mergeCell ref="F68:G68"/>
    <mergeCell ref="H68:J68"/>
    <mergeCell ref="K68:M68"/>
    <mergeCell ref="H72:J72"/>
    <mergeCell ref="K72:M72"/>
    <mergeCell ref="F73:G73"/>
    <mergeCell ref="H73:J73"/>
    <mergeCell ref="M20:O20"/>
    <mergeCell ref="C61:I61"/>
    <mergeCell ref="F43:J43"/>
    <mergeCell ref="K43:M43"/>
    <mergeCell ref="F44:J44"/>
    <mergeCell ref="K44:M44"/>
    <mergeCell ref="F45:J45"/>
    <mergeCell ref="K45:M45"/>
    <mergeCell ref="F46:J46"/>
    <mergeCell ref="K46:M46"/>
    <mergeCell ref="C50:P50"/>
    <mergeCell ref="J59:L59"/>
    <mergeCell ref="M59:O59"/>
    <mergeCell ref="J60:L60"/>
    <mergeCell ref="J61:L61"/>
    <mergeCell ref="F40:J40"/>
    <mergeCell ref="K40:M40"/>
    <mergeCell ref="F41:J41"/>
    <mergeCell ref="K41:M41"/>
    <mergeCell ref="F42:J42"/>
    <mergeCell ref="D21:I21"/>
    <mergeCell ref="J21:L21"/>
    <mergeCell ref="D20:I20"/>
    <mergeCell ref="J20:L20"/>
    <mergeCell ref="A2:P2"/>
    <mergeCell ref="L258:N258"/>
    <mergeCell ref="L257:N257"/>
    <mergeCell ref="F28:J28"/>
    <mergeCell ref="K28:M28"/>
    <mergeCell ref="F29:J29"/>
    <mergeCell ref="K29:M29"/>
    <mergeCell ref="F30:J30"/>
    <mergeCell ref="K30:M30"/>
    <mergeCell ref="F31:J31"/>
    <mergeCell ref="K31:M31"/>
    <mergeCell ref="E231:K231"/>
    <mergeCell ref="L231:N231"/>
    <mergeCell ref="E232:K232"/>
    <mergeCell ref="L232:N232"/>
    <mergeCell ref="D16:I16"/>
    <mergeCell ref="J16:L16"/>
    <mergeCell ref="M16:O16"/>
    <mergeCell ref="D18:I18"/>
    <mergeCell ref="J18:L18"/>
    <mergeCell ref="M18:O18"/>
    <mergeCell ref="M60:O60"/>
    <mergeCell ref="M61:O61"/>
    <mergeCell ref="I106:K106"/>
    <mergeCell ref="M21:O21"/>
    <mergeCell ref="D22:I22"/>
    <mergeCell ref="J22:L22"/>
    <mergeCell ref="M22:O22"/>
    <mergeCell ref="C63:I63"/>
    <mergeCell ref="J63:L63"/>
    <mergeCell ref="M63:O63"/>
    <mergeCell ref="K42:M42"/>
    <mergeCell ref="C59:I59"/>
    <mergeCell ref="C60:I60"/>
    <mergeCell ref="F52:J52"/>
    <mergeCell ref="K52:M52"/>
    <mergeCell ref="F53:J53"/>
    <mergeCell ref="K53:M53"/>
    <mergeCell ref="F54:J54"/>
    <mergeCell ref="K54:M54"/>
    <mergeCell ref="F55:J55"/>
    <mergeCell ref="K55:M55"/>
    <mergeCell ref="K73:M73"/>
    <mergeCell ref="F74:G74"/>
    <mergeCell ref="H74:J74"/>
    <mergeCell ref="K74:M74"/>
    <mergeCell ref="I104:K104"/>
    <mergeCell ref="A5:P5"/>
    <mergeCell ref="C239:J239"/>
    <mergeCell ref="K239:M239"/>
    <mergeCell ref="K240:M240"/>
    <mergeCell ref="N239:P239"/>
    <mergeCell ref="N240:P240"/>
    <mergeCell ref="C38:P38"/>
    <mergeCell ref="C82:P83"/>
    <mergeCell ref="F34:J34"/>
    <mergeCell ref="K34:M34"/>
    <mergeCell ref="I108:K108"/>
    <mergeCell ref="M119:O119"/>
    <mergeCell ref="D204:L204"/>
    <mergeCell ref="K69:M69"/>
    <mergeCell ref="D114:I114"/>
    <mergeCell ref="L108:N108"/>
    <mergeCell ref="H70:J70"/>
    <mergeCell ref="K70:M70"/>
    <mergeCell ref="H71:J71"/>
    <mergeCell ref="K71:M71"/>
    <mergeCell ref="E262:H262"/>
    <mergeCell ref="E261:H261"/>
    <mergeCell ref="E260:H260"/>
    <mergeCell ref="L256:N256"/>
    <mergeCell ref="I262:K262"/>
    <mergeCell ref="I256:K256"/>
    <mergeCell ref="L235:N235"/>
    <mergeCell ref="E230:K230"/>
    <mergeCell ref="D120:I120"/>
    <mergeCell ref="J120:L120"/>
    <mergeCell ref="D121:I121"/>
    <mergeCell ref="J121:L121"/>
    <mergeCell ref="D122:I122"/>
    <mergeCell ref="J122:L122"/>
    <mergeCell ref="D123:I123"/>
    <mergeCell ref="J123:L123"/>
    <mergeCell ref="M124:O124"/>
    <mergeCell ref="D125:I125"/>
    <mergeCell ref="J125:L125"/>
    <mergeCell ref="M203:O203"/>
    <mergeCell ref="E235:K235"/>
    <mergeCell ref="D218:L218"/>
    <mergeCell ref="D163:L163"/>
    <mergeCell ref="C104:H104"/>
    <mergeCell ref="C105:H105"/>
    <mergeCell ref="C106:H106"/>
    <mergeCell ref="C108:H108"/>
    <mergeCell ref="M208:O208"/>
    <mergeCell ref="M207:O207"/>
    <mergeCell ref="M205:O205"/>
    <mergeCell ref="M204:O204"/>
    <mergeCell ref="C177:P178"/>
    <mergeCell ref="M123:O123"/>
    <mergeCell ref="M122:O122"/>
    <mergeCell ref="M121:O121"/>
    <mergeCell ref="M194:O194"/>
    <mergeCell ref="M120:O120"/>
    <mergeCell ref="D205:L205"/>
    <mergeCell ref="D201:L201"/>
    <mergeCell ref="D203:L203"/>
    <mergeCell ref="D119:I119"/>
    <mergeCell ref="D134:I134"/>
    <mergeCell ref="E149:H149"/>
    <mergeCell ref="I149:K149"/>
    <mergeCell ref="L149:N149"/>
    <mergeCell ref="E150:H150"/>
    <mergeCell ref="I150:K150"/>
    <mergeCell ref="I105:K105"/>
    <mergeCell ref="E320:H320"/>
    <mergeCell ref="E321:H321"/>
    <mergeCell ref="E322:H322"/>
    <mergeCell ref="E323:H323"/>
    <mergeCell ref="E324:H324"/>
    <mergeCell ref="M163:O163"/>
    <mergeCell ref="D219:L219"/>
    <mergeCell ref="M118:O118"/>
    <mergeCell ref="M116:O116"/>
    <mergeCell ref="M115:O115"/>
    <mergeCell ref="M114:O114"/>
    <mergeCell ref="L150:N150"/>
    <mergeCell ref="D157:L157"/>
    <mergeCell ref="E148:H148"/>
    <mergeCell ref="I148:K148"/>
    <mergeCell ref="L148:N148"/>
    <mergeCell ref="D164:L164"/>
    <mergeCell ref="M164:O164"/>
    <mergeCell ref="M165:O165"/>
    <mergeCell ref="J119:L119"/>
    <mergeCell ref="E228:K228"/>
    <mergeCell ref="L228:N228"/>
    <mergeCell ref="M220:O220"/>
    <mergeCell ref="E326:H326"/>
    <mergeCell ref="E327:H327"/>
    <mergeCell ref="E328:H328"/>
    <mergeCell ref="E329:H329"/>
    <mergeCell ref="E330:H330"/>
    <mergeCell ref="E331:H331"/>
    <mergeCell ref="D319:H319"/>
    <mergeCell ref="E332:H332"/>
    <mergeCell ref="D314:H314"/>
    <mergeCell ref="E315:H315"/>
    <mergeCell ref="E316:H316"/>
  </mergeCells>
  <printOptions horizontalCentered="1" verticalCentered="1"/>
  <pageMargins left="0.39370078740157483" right="0.39370078740157483" top="1.1811023622047245" bottom="1.1811023622047245" header="0.31496062992125984" footer="0.31496062992125984"/>
  <pageSetup scale="90" orientation="landscape" r:id="rId1"/>
  <headerFooter>
    <oddHeader>&amp;L&amp;G&amp;C&amp;"Arial,Negrita"&amp;12NOMBRE DEL ENTE PÚBLICO&amp;14
&amp;11ESTADO DE&amp;14
&amp;10NOTAS A LOS ESTADOS FINANCIEROS&amp;R&amp;"Arial,Normal"&amp;7Fecha    &amp;D    
Hora de impresión     &amp;T</oddHeader>
    <oddFooter xml:space="preserve">&amp;L&amp;"Arial,Normal"ELABORÓ:
&amp;C&amp;"Arial,Normal"&amp;P / &amp;N&amp;R&amp;"Arial,Normal"AUTORIZÓ:&amp;"Times New Roman,Normal"
</oddFooter>
  </headerFooter>
  <drawing r:id="rId2"/>
  <legacyDrawingHF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F37"/>
  <sheetViews>
    <sheetView topLeftCell="A28" zoomScale="90" zoomScaleNormal="90" workbookViewId="0">
      <selection activeCell="F10" sqref="F10"/>
    </sheetView>
  </sheetViews>
  <sheetFormatPr baseColWidth="10" defaultRowHeight="12.75" x14ac:dyDescent="0.2"/>
  <cols>
    <col min="1" max="1" width="1.33203125" customWidth="1"/>
    <col min="2" max="2" width="19.1640625" customWidth="1"/>
    <col min="3" max="3" width="44.6640625" customWidth="1"/>
    <col min="4" max="4" width="77.6640625" customWidth="1"/>
    <col min="5" max="5" width="45.1640625" customWidth="1"/>
    <col min="6" max="6" width="52.6640625" bestFit="1" customWidth="1"/>
  </cols>
  <sheetData>
    <row r="1" spans="2:6" ht="21" x14ac:dyDescent="0.2">
      <c r="B1" s="238" t="s">
        <v>111</v>
      </c>
      <c r="C1" s="238"/>
      <c r="D1" s="238"/>
      <c r="E1" s="238"/>
      <c r="F1" s="238"/>
    </row>
    <row r="2" spans="2:6" ht="14.25" customHeight="1" x14ac:dyDescent="0.2">
      <c r="B2" s="243" t="s">
        <v>112</v>
      </c>
      <c r="C2" s="243"/>
      <c r="D2" s="243"/>
      <c r="E2" s="243"/>
      <c r="F2" s="243"/>
    </row>
    <row r="3" spans="2:6" ht="14.25" customHeight="1" x14ac:dyDescent="0.2">
      <c r="B3" s="243" t="s">
        <v>115</v>
      </c>
      <c r="C3" s="243"/>
      <c r="D3" s="243"/>
      <c r="E3" s="243"/>
      <c r="F3" s="243"/>
    </row>
    <row r="4" spans="2:6" ht="18.75" customHeight="1" x14ac:dyDescent="0.2"/>
    <row r="5" spans="2:6" ht="17.25" customHeight="1" x14ac:dyDescent="0.2">
      <c r="B5" s="63" t="s">
        <v>113</v>
      </c>
      <c r="C5" s="239" t="s">
        <v>114</v>
      </c>
      <c r="D5" s="239"/>
      <c r="E5" s="239"/>
      <c r="F5" s="239"/>
    </row>
    <row r="6" spans="2:6" ht="17.25" customHeight="1" x14ac:dyDescent="0.2">
      <c r="C6" s="239"/>
      <c r="D6" s="239"/>
      <c r="E6" s="239"/>
      <c r="F6" s="239"/>
    </row>
    <row r="7" spans="2:6" ht="15.75" customHeight="1" thickBot="1" x14ac:dyDescent="0.25"/>
    <row r="8" spans="2:6" ht="21.75" customHeight="1" x14ac:dyDescent="0.2">
      <c r="B8" s="240" t="s">
        <v>56</v>
      </c>
      <c r="C8" s="241"/>
      <c r="D8" s="241"/>
      <c r="E8" s="241"/>
      <c r="F8" s="242"/>
    </row>
    <row r="9" spans="2:6" s="39" customFormat="1" ht="17.25" customHeight="1" x14ac:dyDescent="0.2">
      <c r="B9" s="41" t="s">
        <v>57</v>
      </c>
      <c r="C9" s="42" t="s">
        <v>58</v>
      </c>
      <c r="D9" s="42" t="s">
        <v>59</v>
      </c>
      <c r="E9" s="42" t="s">
        <v>60</v>
      </c>
      <c r="F9" s="43" t="s">
        <v>61</v>
      </c>
    </row>
    <row r="10" spans="2:6" ht="15.75" customHeight="1" x14ac:dyDescent="0.2">
      <c r="B10" s="244" t="s">
        <v>116</v>
      </c>
      <c r="C10" s="246" t="s">
        <v>117</v>
      </c>
      <c r="D10" s="46" t="s">
        <v>118</v>
      </c>
      <c r="E10" s="47" t="s">
        <v>120</v>
      </c>
      <c r="F10" s="48" t="s">
        <v>120</v>
      </c>
    </row>
    <row r="11" spans="2:6" ht="15.75" customHeight="1" x14ac:dyDescent="0.2">
      <c r="B11" s="245"/>
      <c r="C11" s="247"/>
      <c r="D11" s="46" t="s">
        <v>119</v>
      </c>
      <c r="E11" s="47" t="s">
        <v>121</v>
      </c>
      <c r="F11" s="48" t="s">
        <v>121</v>
      </c>
    </row>
    <row r="12" spans="2:6" ht="23.25" customHeight="1" x14ac:dyDescent="0.2">
      <c r="B12" s="49" t="s">
        <v>62</v>
      </c>
      <c r="C12" s="50" t="s">
        <v>63</v>
      </c>
      <c r="D12" s="51" t="s">
        <v>64</v>
      </c>
      <c r="E12" s="52" t="s">
        <v>65</v>
      </c>
      <c r="F12" s="53" t="s">
        <v>27</v>
      </c>
    </row>
    <row r="13" spans="2:6" ht="15" customHeight="1" x14ac:dyDescent="0.2">
      <c r="B13" s="244" t="s">
        <v>66</v>
      </c>
      <c r="C13" s="246" t="s">
        <v>67</v>
      </c>
      <c r="D13" s="46" t="s">
        <v>68</v>
      </c>
      <c r="E13" s="47" t="s">
        <v>69</v>
      </c>
      <c r="F13" s="48" t="s">
        <v>122</v>
      </c>
    </row>
    <row r="14" spans="2:6" ht="15" customHeight="1" x14ac:dyDescent="0.2">
      <c r="B14" s="248"/>
      <c r="C14" s="249"/>
      <c r="D14" s="46" t="s">
        <v>123</v>
      </c>
      <c r="E14" s="47" t="s">
        <v>124</v>
      </c>
      <c r="F14" s="48" t="s">
        <v>125</v>
      </c>
    </row>
    <row r="15" spans="2:6" ht="15" customHeight="1" x14ac:dyDescent="0.2">
      <c r="B15" s="248"/>
      <c r="C15" s="249"/>
      <c r="D15" s="46" t="s">
        <v>126</v>
      </c>
      <c r="E15" s="47" t="s">
        <v>127</v>
      </c>
      <c r="F15" s="48" t="s">
        <v>128</v>
      </c>
    </row>
    <row r="16" spans="2:6" ht="15" customHeight="1" x14ac:dyDescent="0.2">
      <c r="B16" s="245"/>
      <c r="C16" s="247"/>
      <c r="D16" s="46" t="s">
        <v>129</v>
      </c>
      <c r="E16" s="47" t="s">
        <v>130</v>
      </c>
      <c r="F16" s="48" t="s">
        <v>131</v>
      </c>
    </row>
    <row r="17" spans="2:6" ht="23.25" customHeight="1" x14ac:dyDescent="0.2">
      <c r="B17" s="49" t="s">
        <v>70</v>
      </c>
      <c r="C17" s="50" t="s">
        <v>71</v>
      </c>
      <c r="D17" s="51" t="s">
        <v>72</v>
      </c>
      <c r="E17" s="52" t="s">
        <v>73</v>
      </c>
      <c r="F17" s="53" t="s">
        <v>74</v>
      </c>
    </row>
    <row r="18" spans="2:6" ht="23.25" customHeight="1" x14ac:dyDescent="0.2">
      <c r="B18" s="44" t="s">
        <v>75</v>
      </c>
      <c r="C18" s="45" t="s">
        <v>76</v>
      </c>
      <c r="D18" s="46" t="s">
        <v>77</v>
      </c>
      <c r="E18" s="47" t="s">
        <v>78</v>
      </c>
      <c r="F18" s="48" t="s">
        <v>79</v>
      </c>
    </row>
    <row r="19" spans="2:6" ht="23.25" customHeight="1" thickBot="1" x14ac:dyDescent="0.25">
      <c r="B19" s="66" t="s">
        <v>80</v>
      </c>
      <c r="C19" s="67" t="s">
        <v>81</v>
      </c>
      <c r="D19" s="68" t="s">
        <v>82</v>
      </c>
      <c r="E19" s="69" t="s">
        <v>83</v>
      </c>
      <c r="F19" s="70" t="s">
        <v>84</v>
      </c>
    </row>
    <row r="20" spans="2:6" ht="13.5" thickBot="1" x14ac:dyDescent="0.25">
      <c r="B20" s="59"/>
      <c r="C20" s="59"/>
      <c r="D20" s="59"/>
      <c r="E20" s="59"/>
      <c r="F20" s="59"/>
    </row>
    <row r="21" spans="2:6" ht="21.75" customHeight="1" x14ac:dyDescent="0.2">
      <c r="B21" s="240" t="s">
        <v>85</v>
      </c>
      <c r="C21" s="241"/>
      <c r="D21" s="241"/>
      <c r="E21" s="241"/>
      <c r="F21" s="242"/>
    </row>
    <row r="22" spans="2:6" s="39" customFormat="1" ht="17.25" customHeight="1" x14ac:dyDescent="0.2">
      <c r="B22" s="41" t="s">
        <v>57</v>
      </c>
      <c r="C22" s="42" t="s">
        <v>58</v>
      </c>
      <c r="D22" s="42" t="s">
        <v>59</v>
      </c>
      <c r="E22" s="42" t="s">
        <v>60</v>
      </c>
      <c r="F22" s="43" t="s">
        <v>61</v>
      </c>
    </row>
    <row r="23" spans="2:6" ht="15" customHeight="1" x14ac:dyDescent="0.2">
      <c r="B23" s="244" t="s">
        <v>86</v>
      </c>
      <c r="C23" s="246" t="s">
        <v>87</v>
      </c>
      <c r="D23" s="258" t="s">
        <v>88</v>
      </c>
      <c r="E23" s="47" t="s">
        <v>132</v>
      </c>
      <c r="F23" s="48" t="s">
        <v>133</v>
      </c>
    </row>
    <row r="24" spans="2:6" ht="15" customHeight="1" x14ac:dyDescent="0.2">
      <c r="B24" s="248"/>
      <c r="C24" s="249"/>
      <c r="D24" s="259"/>
      <c r="E24" s="47" t="s">
        <v>134</v>
      </c>
      <c r="F24" s="48" t="s">
        <v>135</v>
      </c>
    </row>
    <row r="25" spans="2:6" ht="15" customHeight="1" x14ac:dyDescent="0.2">
      <c r="B25" s="245"/>
      <c r="C25" s="247"/>
      <c r="D25" s="260"/>
      <c r="E25" s="47" t="s">
        <v>136</v>
      </c>
      <c r="F25" s="48" t="s">
        <v>137</v>
      </c>
    </row>
    <row r="26" spans="2:6" ht="15" customHeight="1" x14ac:dyDescent="0.2">
      <c r="B26" s="250" t="s">
        <v>89</v>
      </c>
      <c r="C26" s="255" t="s">
        <v>90</v>
      </c>
      <c r="D26" s="261" t="s">
        <v>91</v>
      </c>
      <c r="E26" s="52" t="s">
        <v>138</v>
      </c>
      <c r="F26" s="53" t="s">
        <v>139</v>
      </c>
    </row>
    <row r="27" spans="2:6" ht="15" customHeight="1" x14ac:dyDescent="0.2">
      <c r="B27" s="251"/>
      <c r="C27" s="256"/>
      <c r="D27" s="262"/>
      <c r="E27" s="64" t="s">
        <v>140</v>
      </c>
      <c r="F27" s="65" t="s">
        <v>141</v>
      </c>
    </row>
    <row r="28" spans="2:6" ht="15" customHeight="1" x14ac:dyDescent="0.2">
      <c r="B28" s="252"/>
      <c r="C28" s="257"/>
      <c r="D28" s="263"/>
      <c r="E28" s="64" t="s">
        <v>142</v>
      </c>
      <c r="F28" s="65" t="s">
        <v>143</v>
      </c>
    </row>
    <row r="29" spans="2:6" ht="15" customHeight="1" x14ac:dyDescent="0.2">
      <c r="B29" s="244" t="s">
        <v>92</v>
      </c>
      <c r="C29" s="246" t="s">
        <v>93</v>
      </c>
      <c r="D29" s="258" t="s">
        <v>94</v>
      </c>
      <c r="E29" s="47" t="s">
        <v>144</v>
      </c>
      <c r="F29" s="48" t="s">
        <v>145</v>
      </c>
    </row>
    <row r="30" spans="2:6" ht="15" customHeight="1" x14ac:dyDescent="0.2">
      <c r="B30" s="248"/>
      <c r="C30" s="249"/>
      <c r="D30" s="259"/>
      <c r="E30" s="47" t="s">
        <v>146</v>
      </c>
      <c r="F30" s="48" t="s">
        <v>147</v>
      </c>
    </row>
    <row r="31" spans="2:6" ht="15" customHeight="1" thickBot="1" x14ac:dyDescent="0.25">
      <c r="B31" s="253"/>
      <c r="C31" s="254"/>
      <c r="D31" s="264"/>
      <c r="E31" s="57" t="s">
        <v>148</v>
      </c>
      <c r="F31" s="58" t="s">
        <v>149</v>
      </c>
    </row>
    <row r="32" spans="2:6" ht="16.5" thickBot="1" x14ac:dyDescent="0.3">
      <c r="B32" s="60"/>
      <c r="C32" s="61"/>
      <c r="D32" s="61"/>
      <c r="E32" s="62"/>
      <c r="F32" s="62"/>
    </row>
    <row r="33" spans="2:6" ht="21.75" customHeight="1" x14ac:dyDescent="0.2">
      <c r="B33" s="240" t="s">
        <v>95</v>
      </c>
      <c r="C33" s="241"/>
      <c r="D33" s="241"/>
      <c r="E33" s="241"/>
      <c r="F33" s="242"/>
    </row>
    <row r="34" spans="2:6" s="39" customFormat="1" ht="17.25" customHeight="1" x14ac:dyDescent="0.2">
      <c r="B34" s="41" t="s">
        <v>57</v>
      </c>
      <c r="C34" s="42" t="s">
        <v>58</v>
      </c>
      <c r="D34" s="42" t="s">
        <v>59</v>
      </c>
      <c r="E34" s="42" t="s">
        <v>60</v>
      </c>
      <c r="F34" s="43" t="s">
        <v>61</v>
      </c>
    </row>
    <row r="35" spans="2:6" ht="42" customHeight="1" x14ac:dyDescent="0.2">
      <c r="B35" s="44" t="s">
        <v>96</v>
      </c>
      <c r="C35" s="45" t="s">
        <v>97</v>
      </c>
      <c r="D35" s="46" t="s">
        <v>98</v>
      </c>
      <c r="E35" s="47" t="s">
        <v>105</v>
      </c>
      <c r="F35" s="48" t="s">
        <v>108</v>
      </c>
    </row>
    <row r="36" spans="2:6" ht="42" customHeight="1" x14ac:dyDescent="0.2">
      <c r="B36" s="49" t="s">
        <v>99</v>
      </c>
      <c r="C36" s="50" t="s">
        <v>100</v>
      </c>
      <c r="D36" s="51" t="s">
        <v>101</v>
      </c>
      <c r="E36" s="52" t="s">
        <v>106</v>
      </c>
      <c r="F36" s="53" t="s">
        <v>109</v>
      </c>
    </row>
    <row r="37" spans="2:6" ht="65.25" customHeight="1" thickBot="1" x14ac:dyDescent="0.25">
      <c r="B37" s="54" t="s">
        <v>102</v>
      </c>
      <c r="C37" s="55" t="s">
        <v>103</v>
      </c>
      <c r="D37" s="56" t="s">
        <v>104</v>
      </c>
      <c r="E37" s="57" t="s">
        <v>107</v>
      </c>
      <c r="F37" s="58" t="s">
        <v>110</v>
      </c>
    </row>
  </sheetData>
  <mergeCells count="20">
    <mergeCell ref="C23:C25"/>
    <mergeCell ref="D23:D25"/>
    <mergeCell ref="D26:D28"/>
    <mergeCell ref="D29:D31"/>
    <mergeCell ref="B1:F1"/>
    <mergeCell ref="C5:F6"/>
    <mergeCell ref="B8:F8"/>
    <mergeCell ref="B21:F21"/>
    <mergeCell ref="B33:F33"/>
    <mergeCell ref="B3:F3"/>
    <mergeCell ref="B2:F2"/>
    <mergeCell ref="B10:B11"/>
    <mergeCell ref="C10:C11"/>
    <mergeCell ref="B13:B16"/>
    <mergeCell ref="C13:C16"/>
    <mergeCell ref="B23:B25"/>
    <mergeCell ref="B26:B28"/>
    <mergeCell ref="B29:B31"/>
    <mergeCell ref="C29:C31"/>
    <mergeCell ref="C26:C28"/>
  </mergeCells>
  <pageMargins left="0.19685039370078741" right="0.19685039370078741" top="0.39370078740157483" bottom="0.39370078740157483" header="0" footer="0"/>
  <pageSetup scale="5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Plantilla Notas</vt:lpstr>
      <vt:lpstr>Formulario Notas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Online2PDF.com</dc:creator>
  <cp:lastModifiedBy>Cont. Quiroz</cp:lastModifiedBy>
  <cp:lastPrinted>2025-02-16T00:03:38Z</cp:lastPrinted>
  <dcterms:created xsi:type="dcterms:W3CDTF">2017-02-28T18:38:56Z</dcterms:created>
  <dcterms:modified xsi:type="dcterms:W3CDTF">2026-05-27T23:10:11Z</dcterms:modified>
</cp:coreProperties>
</file>